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박선영\Desktop\102\"/>
    </mc:Choice>
  </mc:AlternateContent>
  <xr:revisionPtr revIDLastSave="0" documentId="13_ncr:1_{806B2354-7D10-4906-B233-5B7EA7362E6A}" xr6:coauthVersionLast="36" xr6:coauthVersionMax="36" xr10:uidLastSave="{00000000-0000-0000-0000-000000000000}"/>
  <bookViews>
    <workbookView xWindow="0" yWindow="0" windowWidth="28800" windowHeight="11850" firstSheet="1" activeTab="4" xr2:uid="{00000000-000D-0000-FFFF-FFFF00000000}"/>
  </bookViews>
  <sheets>
    <sheet name="2020 1분기" sheetId="5" r:id="rId1"/>
    <sheet name="2020 2분기" sheetId="6" r:id="rId2"/>
    <sheet name="2020 3분기" sheetId="7" r:id="rId3"/>
    <sheet name="2020 4분기" sheetId="9" r:id="rId4"/>
    <sheet name="2021 1분기" sheetId="10" r:id="rId5"/>
  </sheets>
  <calcPr calcId="191029"/>
</workbook>
</file>

<file path=xl/calcChain.xml><?xml version="1.0" encoding="utf-8"?>
<calcChain xmlns="http://schemas.openxmlformats.org/spreadsheetml/2006/main">
  <c r="G34" i="7" l="1"/>
  <c r="F34" i="7"/>
  <c r="G33" i="7"/>
  <c r="G32" i="7"/>
  <c r="G31" i="7"/>
  <c r="G29" i="7"/>
  <c r="G27" i="7"/>
  <c r="G25" i="7"/>
  <c r="G24" i="7"/>
  <c r="G22" i="7"/>
  <c r="G18" i="7"/>
  <c r="G17" i="7"/>
  <c r="G16" i="7"/>
  <c r="G15" i="7"/>
  <c r="F15" i="7"/>
  <c r="G14" i="7"/>
  <c r="G13" i="7"/>
  <c r="G12" i="7"/>
  <c r="G11" i="7"/>
  <c r="G10" i="7"/>
  <c r="G9" i="7"/>
  <c r="G8" i="7"/>
  <c r="G7" i="7"/>
  <c r="G27" i="6" l="1"/>
  <c r="G26" i="6"/>
  <c r="G25" i="6"/>
  <c r="G12" i="6" l="1"/>
  <c r="G11" i="6"/>
</calcChain>
</file>

<file path=xl/sharedStrings.xml><?xml version="1.0" encoding="utf-8"?>
<sst xmlns="http://schemas.openxmlformats.org/spreadsheetml/2006/main" count="525" uniqueCount="78">
  <si>
    <t>품명</t>
    <phoneticPr fontId="2" type="noConversion"/>
  </si>
  <si>
    <t>취득일</t>
    <phoneticPr fontId="2" type="noConversion"/>
  </si>
  <si>
    <t>취득금액</t>
    <phoneticPr fontId="2" type="noConversion"/>
  </si>
  <si>
    <t>관리팀</t>
    <phoneticPr fontId="2" type="noConversion"/>
  </si>
  <si>
    <t>관리사업장</t>
    <phoneticPr fontId="2" type="noConversion"/>
  </si>
  <si>
    <t>유류사용량</t>
    <phoneticPr fontId="2" type="noConversion"/>
  </si>
  <si>
    <t>유류비</t>
    <phoneticPr fontId="2" type="noConversion"/>
  </si>
  <si>
    <t>주차관리팀</t>
    <phoneticPr fontId="2" type="noConversion"/>
  </si>
  <si>
    <t>주차관리</t>
    <phoneticPr fontId="2" type="noConversion"/>
  </si>
  <si>
    <t>공원녹지팀</t>
    <phoneticPr fontId="2" type="noConversion"/>
  </si>
  <si>
    <t>공원관리</t>
    <phoneticPr fontId="2" type="noConversion"/>
  </si>
  <si>
    <t>시설관리팀</t>
    <phoneticPr fontId="2" type="noConversion"/>
  </si>
  <si>
    <t>B/S1반</t>
    <phoneticPr fontId="2" type="noConversion"/>
  </si>
  <si>
    <t>녹지관리</t>
    <phoneticPr fontId="2" type="noConversion"/>
  </si>
  <si>
    <t>B/S2반</t>
    <phoneticPr fontId="2" type="noConversion"/>
  </si>
  <si>
    <t>광고물관리팀</t>
    <phoneticPr fontId="2" type="noConversion"/>
  </si>
  <si>
    <t>현수막게시</t>
    <phoneticPr fontId="2" type="noConversion"/>
  </si>
  <si>
    <t>수경시설관리</t>
    <phoneticPr fontId="2" type="noConversion"/>
  </si>
  <si>
    <t>청사관리팀</t>
    <phoneticPr fontId="2" type="noConversion"/>
  </si>
  <si>
    <t>청사관리</t>
    <phoneticPr fontId="2" type="noConversion"/>
  </si>
  <si>
    <t>공원쉼터관리</t>
    <phoneticPr fontId="2" type="noConversion"/>
  </si>
  <si>
    <t>시민게시대관리</t>
    <phoneticPr fontId="2" type="noConversion"/>
  </si>
  <si>
    <t>보안등관리</t>
    <phoneticPr fontId="2" type="noConversion"/>
  </si>
  <si>
    <t>가로등관리</t>
    <phoneticPr fontId="2" type="noConversion"/>
  </si>
  <si>
    <t>종량제봉투</t>
    <phoneticPr fontId="2" type="noConversion"/>
  </si>
  <si>
    <t>옥외광고물</t>
    <phoneticPr fontId="2" type="noConversion"/>
  </si>
  <si>
    <t>경영지원팀</t>
    <phoneticPr fontId="2" type="noConversion"/>
  </si>
  <si>
    <t>총괄업무</t>
    <phoneticPr fontId="2" type="noConversion"/>
  </si>
  <si>
    <t>1톤 더블캡(95라 9752)</t>
    <phoneticPr fontId="2" type="noConversion"/>
  </si>
  <si>
    <t>1톤 더블캡(86라 5351)</t>
    <phoneticPr fontId="2" type="noConversion"/>
  </si>
  <si>
    <t>1톤 더블캡(86어 1712)</t>
    <phoneticPr fontId="2" type="noConversion"/>
  </si>
  <si>
    <t>1톤 더블캡(86어 2942)</t>
    <phoneticPr fontId="2" type="noConversion"/>
  </si>
  <si>
    <t>1톤 더블캡(90조 3046)</t>
    <phoneticPr fontId="2" type="noConversion"/>
  </si>
  <si>
    <t>1톤 더블캡(86어 3076)</t>
    <phoneticPr fontId="2" type="noConversion"/>
  </si>
  <si>
    <t>1톤 더블캡(86어 4488)</t>
    <phoneticPr fontId="2" type="noConversion"/>
  </si>
  <si>
    <t>1톤 더블캡(86어 6540)</t>
    <phoneticPr fontId="2" type="noConversion"/>
  </si>
  <si>
    <t>1톤 더블캡(88오 2747)</t>
    <phoneticPr fontId="2" type="noConversion"/>
  </si>
  <si>
    <t>1톤 더블캡(92마 2684)</t>
    <phoneticPr fontId="2" type="noConversion"/>
  </si>
  <si>
    <t>1톤 더블캡(95라 9762)</t>
    <phoneticPr fontId="2" type="noConversion"/>
  </si>
  <si>
    <t>1톤 방제차(98구 5003)</t>
    <phoneticPr fontId="2" type="noConversion"/>
  </si>
  <si>
    <t>1톤 싱글캡(86라 2327)</t>
    <phoneticPr fontId="2" type="noConversion"/>
  </si>
  <si>
    <t>1톤 싱글캡(86어 2424)</t>
    <phoneticPr fontId="2" type="noConversion"/>
  </si>
  <si>
    <t>2.5톤 더블캡(89도 1291)</t>
    <phoneticPr fontId="2" type="noConversion"/>
  </si>
  <si>
    <t>2.5톤 방제차(98구 4586)</t>
    <phoneticPr fontId="2" type="noConversion"/>
  </si>
  <si>
    <t>스타렉스(93조 4249)</t>
    <phoneticPr fontId="2" type="noConversion"/>
  </si>
  <si>
    <t>스타렉스(83어 6346)</t>
    <phoneticPr fontId="2" type="noConversion"/>
  </si>
  <si>
    <t>옥외광고물 검사차랑(98구 5015)</t>
    <phoneticPr fontId="2" type="noConversion"/>
  </si>
  <si>
    <t>올뉴모닝(03나 0716)</t>
    <phoneticPr fontId="2" type="noConversion"/>
  </si>
  <si>
    <t>그랜져 하이브리드(15버 0527)</t>
    <phoneticPr fontId="2" type="noConversion"/>
  </si>
  <si>
    <t>스타렉스(86버 8700)</t>
    <phoneticPr fontId="2" type="noConversion"/>
  </si>
  <si>
    <t>2.5톤 마이티(인천80고 7574)</t>
    <phoneticPr fontId="2" type="noConversion"/>
  </si>
  <si>
    <t>2.5톤 마이티(86노 0741)</t>
    <phoneticPr fontId="2" type="noConversion"/>
  </si>
  <si>
    <t>경로당</t>
    <phoneticPr fontId="2" type="noConversion"/>
  </si>
  <si>
    <t>1톤 포터 더블캡(92가 0645)</t>
    <phoneticPr fontId="2" type="noConversion"/>
  </si>
  <si>
    <t>고소작업차10톤(99라8338)</t>
    <phoneticPr fontId="2" type="noConversion"/>
  </si>
  <si>
    <t>고소작업차3.5톤(98노9906)</t>
    <phoneticPr fontId="2" type="noConversion"/>
  </si>
  <si>
    <t>고소작업차(98구 5020)</t>
    <phoneticPr fontId="2" type="noConversion"/>
  </si>
  <si>
    <t>2.5톤 방제차(97소3995)</t>
    <phoneticPr fontId="2" type="noConversion"/>
  </si>
  <si>
    <t>2020년 1분기 전용차량 운영현황</t>
    <phoneticPr fontId="2" type="noConversion"/>
  </si>
  <si>
    <t>1월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</si>
  <si>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</si>
  <si>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</si>
  <si>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</si>
  <si>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</si>
  <si>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</si>
  <si>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2020년 2분기 전용차량 운영현황</t>
    <phoneticPr fontId="2" type="noConversion"/>
  </si>
  <si>
    <t>2020년 3분기 전용차량 운영현황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</si>
  <si>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</si>
  <si>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</si>
  <si>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</si>
  <si>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5톤 물탱크차(94고0803)</t>
    <phoneticPr fontId="2" type="noConversion"/>
  </si>
  <si>
    <t>2020년 4분기 전용차량 운영현황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</si>
  <si>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</si>
  <si>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</si>
  <si>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</si>
  <si>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스타렉스(86어7404)</t>
    <phoneticPr fontId="2" type="noConversion"/>
  </si>
  <si>
    <t>공중화장실관리</t>
    <phoneticPr fontId="2" type="noConversion"/>
  </si>
  <si>
    <t>2021년 1분기 전용차량 운영현황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</si>
</sst>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41" fontId="0" fillId="0" borderId="1" xfId="1" applyFont="1" applyBorder="1" applyAlignment="1">
      <alignment horizontal="right" vertical="center"/>
    </xf>
    <xf numFmtId="41" fontId="0" fillId="0" borderId="1" xfId="1" applyFont="1" applyBorder="1">
      <alignment vertical="center"/>
    </xf>
    <xf numFmtId="0" fontId="0" fillId="0" borderId="3" xfId="0" applyFill="1" applyBorder="1" applyAlignment="1">
      <alignment horizontal="center" vertical="center"/>
    </xf>
    <xf numFmtId="14" fontId="0" fillId="0" borderId="0" xfId="0" applyNumberFormat="1">
      <alignment vertical="center"/>
    </xf>
    <xf numFmtId="41" fontId="0" fillId="0" borderId="3" xfId="1" applyFont="1" applyFill="1" applyBorder="1" applyAlignment="1">
      <alignment horizontal="right" vertical="center"/>
    </xf>
    <xf numFmtId="41" fontId="0" fillId="0" borderId="3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>
      <alignment vertical="center"/>
    </xf>
    <xf numFmtId="41" fontId="0" fillId="3" borderId="1" xfId="1" applyFont="1" applyFill="1" applyBorder="1" applyAlignment="1">
      <alignment horizontal="right" vertical="center"/>
    </xf>
    <xf numFmtId="41" fontId="0" fillId="3" borderId="1" xfId="1" applyFon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>
      <alignment vertical="center"/>
    </xf>
    <xf numFmtId="41" fontId="0" fillId="4" borderId="1" xfId="1" applyFont="1" applyFill="1" applyBorder="1" applyAlignment="1">
      <alignment horizontal="right" vertical="center"/>
    </xf>
    <xf numFmtId="41" fontId="0" fillId="4" borderId="1" xfId="1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>
      <alignment vertical="center"/>
    </xf>
    <xf numFmtId="41" fontId="0" fillId="5" borderId="1" xfId="1" applyFont="1" applyFill="1" applyBorder="1" applyAlignment="1">
      <alignment horizontal="right" vertical="center"/>
    </xf>
    <xf numFmtId="41" fontId="0" fillId="5" borderId="1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4" fontId="0" fillId="5" borderId="0" xfId="0" applyNumberFormat="1" applyFill="1">
      <alignment vertical="center"/>
    </xf>
    <xf numFmtId="41" fontId="0" fillId="5" borderId="3" xfId="1" applyFont="1" applyFill="1" applyBorder="1" applyAlignment="1">
      <alignment horizontal="right" vertical="center"/>
    </xf>
    <xf numFmtId="41" fontId="0" fillId="5" borderId="3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57FD4-DD8D-47BB-BB02-73FF4A14FC7F}">
  <dimension ref="A1:K34"/>
  <sheetViews>
    <sheetView zoomScale="75" zoomScaleNormal="75" workbookViewId="0">
      <selection activeCell="F35" sqref="F35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3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59</v>
      </c>
      <c r="G4" s="33"/>
      <c r="H4" s="33" t="s">
        <v>60</v>
      </c>
      <c r="I4" s="33"/>
      <c r="J4" s="33" t="s">
        <v>61</v>
      </c>
      <c r="K4" s="33"/>
    </row>
    <row r="5" spans="1:11" x14ac:dyDescent="0.3">
      <c r="A5" s="33"/>
      <c r="B5" s="33"/>
      <c r="C5" s="33"/>
      <c r="D5" s="33"/>
      <c r="E5" s="33"/>
      <c r="F5" s="9" t="s">
        <v>5</v>
      </c>
      <c r="G5" s="9" t="s">
        <v>6</v>
      </c>
      <c r="H5" s="9" t="s">
        <v>5</v>
      </c>
      <c r="I5" s="9" t="s">
        <v>6</v>
      </c>
      <c r="J5" s="9" t="s">
        <v>5</v>
      </c>
      <c r="K5" s="9" t="s">
        <v>6</v>
      </c>
    </row>
    <row r="6" spans="1:11" x14ac:dyDescent="0.3">
      <c r="A6" s="1" t="s">
        <v>28</v>
      </c>
      <c r="B6" s="2">
        <v>42257</v>
      </c>
      <c r="C6" s="3">
        <v>16109500</v>
      </c>
      <c r="D6" s="1" t="s">
        <v>7</v>
      </c>
      <c r="E6" s="1" t="s">
        <v>8</v>
      </c>
      <c r="F6" s="4">
        <v>120</v>
      </c>
      <c r="G6" s="4">
        <v>157090</v>
      </c>
      <c r="H6" s="4">
        <v>80</v>
      </c>
      <c r="I6" s="4">
        <v>100210</v>
      </c>
      <c r="J6" s="4">
        <v>90</v>
      </c>
      <c r="K6" s="4">
        <v>105370</v>
      </c>
    </row>
    <row r="7" spans="1:11" x14ac:dyDescent="0.3">
      <c r="A7" s="1" t="s">
        <v>29</v>
      </c>
      <c r="B7" s="2">
        <v>38140</v>
      </c>
      <c r="C7" s="3">
        <v>13012440</v>
      </c>
      <c r="D7" s="1" t="s">
        <v>9</v>
      </c>
      <c r="E7" s="1" t="s">
        <v>10</v>
      </c>
      <c r="F7" s="4">
        <v>40</v>
      </c>
      <c r="G7" s="4">
        <v>52620</v>
      </c>
      <c r="H7" s="4">
        <v>0</v>
      </c>
      <c r="I7" s="4">
        <v>0</v>
      </c>
      <c r="J7" s="4">
        <v>40</v>
      </c>
      <c r="K7" s="4">
        <v>48750</v>
      </c>
    </row>
    <row r="8" spans="1:11" x14ac:dyDescent="0.3">
      <c r="A8" s="1" t="s">
        <v>30</v>
      </c>
      <c r="B8" s="2">
        <v>39514</v>
      </c>
      <c r="C8" s="3">
        <v>13571910</v>
      </c>
      <c r="D8" s="1" t="s">
        <v>11</v>
      </c>
      <c r="E8" s="1" t="s">
        <v>12</v>
      </c>
      <c r="F8" s="4">
        <v>80</v>
      </c>
      <c r="G8" s="4">
        <v>106800</v>
      </c>
      <c r="H8" s="4">
        <v>80</v>
      </c>
      <c r="I8" s="4">
        <v>103700</v>
      </c>
      <c r="J8" s="4">
        <v>119.7</v>
      </c>
      <c r="K8" s="4">
        <v>141580</v>
      </c>
    </row>
    <row r="9" spans="1:11" x14ac:dyDescent="0.3">
      <c r="A9" s="1" t="s">
        <v>31</v>
      </c>
      <c r="B9" s="2">
        <v>39826</v>
      </c>
      <c r="C9" s="3">
        <v>13832750</v>
      </c>
      <c r="D9" s="1" t="s">
        <v>9</v>
      </c>
      <c r="E9" s="1" t="s">
        <v>13</v>
      </c>
      <c r="F9" s="4">
        <v>120</v>
      </c>
      <c r="G9" s="4">
        <v>160200</v>
      </c>
      <c r="H9" s="4">
        <v>80</v>
      </c>
      <c r="I9" s="4">
        <v>102540</v>
      </c>
      <c r="J9" s="4">
        <v>120</v>
      </c>
      <c r="K9" s="4">
        <v>141190</v>
      </c>
    </row>
    <row r="10" spans="1:11" x14ac:dyDescent="0.3">
      <c r="A10" s="1" t="s">
        <v>32</v>
      </c>
      <c r="B10" s="2">
        <v>42873</v>
      </c>
      <c r="C10" s="3">
        <v>19152920</v>
      </c>
      <c r="D10" s="1" t="s">
        <v>11</v>
      </c>
      <c r="E10" s="1" t="s">
        <v>14</v>
      </c>
      <c r="F10" s="4">
        <v>120</v>
      </c>
      <c r="G10" s="4">
        <v>157860</v>
      </c>
      <c r="H10" s="4">
        <v>120</v>
      </c>
      <c r="I10" s="4">
        <v>151670</v>
      </c>
      <c r="J10" s="4">
        <v>120</v>
      </c>
      <c r="K10" s="4">
        <v>140810</v>
      </c>
    </row>
    <row r="11" spans="1:11" x14ac:dyDescent="0.3">
      <c r="A11" s="1" t="s">
        <v>33</v>
      </c>
      <c r="B11" s="2">
        <v>39904</v>
      </c>
      <c r="C11" s="3">
        <v>14909750</v>
      </c>
      <c r="D11" s="1" t="s">
        <v>15</v>
      </c>
      <c r="E11" s="1" t="s">
        <v>16</v>
      </c>
      <c r="F11" s="4">
        <v>120</v>
      </c>
      <c r="G11" s="4">
        <v>159420</v>
      </c>
      <c r="H11" s="4">
        <v>80</v>
      </c>
      <c r="I11" s="4">
        <v>102150</v>
      </c>
      <c r="J11" s="4">
        <v>200</v>
      </c>
      <c r="K11" s="4">
        <v>234140</v>
      </c>
    </row>
    <row r="12" spans="1:11" x14ac:dyDescent="0.3">
      <c r="A12" s="1" t="s">
        <v>34</v>
      </c>
      <c r="B12" s="2">
        <v>40247</v>
      </c>
      <c r="C12" s="3">
        <v>14201760</v>
      </c>
      <c r="D12" s="1" t="s">
        <v>11</v>
      </c>
      <c r="E12" s="1" t="s">
        <v>17</v>
      </c>
      <c r="F12" s="4">
        <v>80</v>
      </c>
      <c r="G12" s="4">
        <v>105240</v>
      </c>
      <c r="H12" s="4">
        <v>40</v>
      </c>
      <c r="I12" s="4">
        <v>50300</v>
      </c>
      <c r="J12" s="4">
        <v>120</v>
      </c>
      <c r="K12" s="4">
        <v>143060</v>
      </c>
    </row>
    <row r="13" spans="1:11" x14ac:dyDescent="0.3">
      <c r="A13" s="1" t="s">
        <v>35</v>
      </c>
      <c r="B13" s="2">
        <v>40752</v>
      </c>
      <c r="C13" s="3">
        <v>14480420</v>
      </c>
      <c r="D13" s="1" t="s">
        <v>9</v>
      </c>
      <c r="E13" s="1" t="s">
        <v>10</v>
      </c>
      <c r="F13" s="4">
        <v>80</v>
      </c>
      <c r="G13" s="4">
        <v>106800</v>
      </c>
      <c r="H13" s="4">
        <v>80</v>
      </c>
      <c r="I13" s="4">
        <v>102540</v>
      </c>
      <c r="J13" s="4">
        <v>120</v>
      </c>
      <c r="K13" s="4">
        <v>144290</v>
      </c>
    </row>
    <row r="14" spans="1:11" x14ac:dyDescent="0.3">
      <c r="A14" s="1" t="s">
        <v>36</v>
      </c>
      <c r="B14" s="2">
        <v>41577</v>
      </c>
      <c r="C14" s="3">
        <v>17013530</v>
      </c>
      <c r="D14" s="1" t="s">
        <v>18</v>
      </c>
      <c r="E14" s="1" t="s">
        <v>19</v>
      </c>
      <c r="F14" s="4">
        <v>80</v>
      </c>
      <c r="G14" s="4">
        <v>104080</v>
      </c>
      <c r="H14" s="4">
        <v>80</v>
      </c>
      <c r="I14" s="4">
        <v>99820</v>
      </c>
      <c r="J14" s="4">
        <v>80</v>
      </c>
      <c r="K14" s="4">
        <v>92110</v>
      </c>
    </row>
    <row r="15" spans="1:11" x14ac:dyDescent="0.3">
      <c r="A15" s="1" t="s">
        <v>37</v>
      </c>
      <c r="B15" s="2">
        <v>41397</v>
      </c>
      <c r="C15" s="3">
        <v>15437240</v>
      </c>
      <c r="D15" s="1" t="s">
        <v>9</v>
      </c>
      <c r="E15" s="1" t="s">
        <v>10</v>
      </c>
      <c r="F15" s="4">
        <v>80</v>
      </c>
      <c r="G15" s="4">
        <v>106800</v>
      </c>
      <c r="H15" s="4">
        <v>80</v>
      </c>
      <c r="I15" s="4">
        <v>102540</v>
      </c>
      <c r="J15" s="4">
        <v>80</v>
      </c>
      <c r="K15" s="4">
        <v>96710</v>
      </c>
    </row>
    <row r="16" spans="1:11" x14ac:dyDescent="0.3">
      <c r="A16" s="1" t="s">
        <v>38</v>
      </c>
      <c r="B16" s="2">
        <v>42257</v>
      </c>
      <c r="C16" s="3">
        <v>16109500</v>
      </c>
      <c r="D16" s="1" t="s">
        <v>9</v>
      </c>
      <c r="E16" s="1" t="s">
        <v>10</v>
      </c>
      <c r="F16" s="4">
        <v>80</v>
      </c>
      <c r="G16" s="4">
        <v>106020</v>
      </c>
      <c r="H16" s="4">
        <v>80</v>
      </c>
      <c r="I16" s="4">
        <v>102540</v>
      </c>
      <c r="J16" s="4">
        <v>120</v>
      </c>
      <c r="K16" s="4">
        <v>144290</v>
      </c>
    </row>
    <row r="17" spans="1:11" x14ac:dyDescent="0.3">
      <c r="A17" s="1" t="s">
        <v>39</v>
      </c>
      <c r="B17" s="2">
        <v>39906</v>
      </c>
      <c r="C17" s="3">
        <v>34736920</v>
      </c>
      <c r="D17" s="1" t="s">
        <v>11</v>
      </c>
      <c r="E17" s="1" t="s">
        <v>20</v>
      </c>
      <c r="F17" s="4">
        <v>40</v>
      </c>
      <c r="G17" s="4">
        <v>53010</v>
      </c>
      <c r="H17" s="4">
        <v>0</v>
      </c>
      <c r="I17" s="4">
        <v>0</v>
      </c>
      <c r="J17" s="4">
        <v>40</v>
      </c>
      <c r="K17" s="4">
        <v>50260</v>
      </c>
    </row>
    <row r="18" spans="1:11" x14ac:dyDescent="0.3">
      <c r="A18" s="1" t="s">
        <v>40</v>
      </c>
      <c r="B18" s="2">
        <v>38029</v>
      </c>
      <c r="C18" s="3">
        <v>11744250</v>
      </c>
      <c r="D18" s="1" t="s">
        <v>9</v>
      </c>
      <c r="E18" s="1" t="s">
        <v>13</v>
      </c>
      <c r="F18" s="4">
        <v>90</v>
      </c>
      <c r="G18" s="4">
        <v>120150</v>
      </c>
      <c r="H18" s="4">
        <v>40</v>
      </c>
      <c r="I18" s="4">
        <v>49910</v>
      </c>
      <c r="J18" s="4">
        <v>80</v>
      </c>
      <c r="K18" s="4">
        <v>95160</v>
      </c>
    </row>
    <row r="19" spans="1:11" x14ac:dyDescent="0.3">
      <c r="A19" s="1" t="s">
        <v>41</v>
      </c>
      <c r="B19" s="2">
        <v>39692</v>
      </c>
      <c r="C19" s="3">
        <v>12325750</v>
      </c>
      <c r="D19" s="1" t="s">
        <v>15</v>
      </c>
      <c r="E19" s="1" t="s">
        <v>21</v>
      </c>
      <c r="F19" s="4">
        <v>40</v>
      </c>
      <c r="G19" s="4">
        <v>52620</v>
      </c>
      <c r="H19" s="4">
        <v>0</v>
      </c>
      <c r="I19" s="4">
        <v>0</v>
      </c>
      <c r="J19" s="4">
        <v>80</v>
      </c>
      <c r="K19" s="4">
        <v>96760</v>
      </c>
    </row>
    <row r="20" spans="1:11" x14ac:dyDescent="0.3">
      <c r="A20" s="1" t="s">
        <v>42</v>
      </c>
      <c r="B20" s="2">
        <v>39904</v>
      </c>
      <c r="C20" s="3">
        <v>17082300</v>
      </c>
      <c r="D20" s="1" t="s">
        <v>9</v>
      </c>
      <c r="E20" s="1" t="s">
        <v>13</v>
      </c>
      <c r="F20" s="4">
        <v>50</v>
      </c>
      <c r="G20" s="4">
        <v>65780</v>
      </c>
      <c r="H20" s="4">
        <v>40</v>
      </c>
      <c r="I20" s="4">
        <v>61900</v>
      </c>
      <c r="J20" s="4">
        <v>0</v>
      </c>
      <c r="K20" s="4">
        <v>0</v>
      </c>
    </row>
    <row r="21" spans="1:11" x14ac:dyDescent="0.3">
      <c r="A21" s="1" t="s">
        <v>43</v>
      </c>
      <c r="B21" s="2">
        <v>40283</v>
      </c>
      <c r="C21" s="3">
        <v>51951970</v>
      </c>
      <c r="D21" s="1" t="s">
        <v>9</v>
      </c>
      <c r="E21" s="1" t="s">
        <v>10</v>
      </c>
      <c r="F21" s="4">
        <v>0</v>
      </c>
      <c r="G21" s="4">
        <v>0</v>
      </c>
      <c r="H21" s="4">
        <v>0</v>
      </c>
      <c r="I21" s="4">
        <v>0</v>
      </c>
      <c r="J21" s="4">
        <v>40</v>
      </c>
      <c r="K21" s="4">
        <v>47580</v>
      </c>
    </row>
    <row r="22" spans="1:11" x14ac:dyDescent="0.3">
      <c r="A22" s="1" t="s">
        <v>56</v>
      </c>
      <c r="B22" s="2">
        <v>43696</v>
      </c>
      <c r="C22" s="3">
        <v>50745160</v>
      </c>
      <c r="D22" s="1" t="s">
        <v>9</v>
      </c>
      <c r="E22" s="1" t="s">
        <v>10</v>
      </c>
      <c r="F22" s="4">
        <v>126</v>
      </c>
      <c r="G22" s="4">
        <v>168210</v>
      </c>
      <c r="H22" s="4">
        <v>70</v>
      </c>
      <c r="I22" s="4">
        <v>88500</v>
      </c>
      <c r="J22" s="4">
        <v>120</v>
      </c>
      <c r="K22" s="4">
        <v>141580</v>
      </c>
    </row>
    <row r="23" spans="1:11" x14ac:dyDescent="0.3">
      <c r="A23" s="1" t="s">
        <v>57</v>
      </c>
      <c r="B23" s="2">
        <v>43696</v>
      </c>
      <c r="C23" s="3">
        <v>62535880</v>
      </c>
      <c r="D23" s="1" t="s">
        <v>9</v>
      </c>
      <c r="E23" s="1" t="s">
        <v>10</v>
      </c>
      <c r="F23" s="4">
        <v>0</v>
      </c>
      <c r="G23" s="4">
        <v>0</v>
      </c>
      <c r="H23" s="4">
        <v>0</v>
      </c>
      <c r="I23" s="4">
        <v>0</v>
      </c>
      <c r="J23" s="4">
        <v>40</v>
      </c>
      <c r="K23" s="4">
        <v>49130</v>
      </c>
    </row>
    <row r="24" spans="1:11" x14ac:dyDescent="0.3">
      <c r="A24" s="1" t="s">
        <v>44</v>
      </c>
      <c r="B24" s="2">
        <v>42845</v>
      </c>
      <c r="C24" s="3">
        <v>21900000</v>
      </c>
      <c r="D24" s="1" t="s">
        <v>15</v>
      </c>
      <c r="E24" s="1" t="s">
        <v>24</v>
      </c>
      <c r="F24" s="4">
        <v>120</v>
      </c>
      <c r="G24" s="4">
        <v>158690</v>
      </c>
      <c r="H24" s="4">
        <v>40</v>
      </c>
      <c r="I24" s="4">
        <v>49910</v>
      </c>
      <c r="J24" s="4">
        <v>80</v>
      </c>
      <c r="K24" s="4">
        <v>94810</v>
      </c>
    </row>
    <row r="25" spans="1:11" x14ac:dyDescent="0.3">
      <c r="A25" s="1" t="s">
        <v>45</v>
      </c>
      <c r="B25" s="2">
        <v>42123</v>
      </c>
      <c r="C25" s="3">
        <v>20810000</v>
      </c>
      <c r="D25" s="1" t="s">
        <v>15</v>
      </c>
      <c r="E25" s="1" t="s">
        <v>24</v>
      </c>
      <c r="F25" s="4">
        <v>80</v>
      </c>
      <c r="G25" s="4">
        <v>107620</v>
      </c>
      <c r="H25" s="4">
        <v>80</v>
      </c>
      <c r="I25" s="4">
        <v>105720</v>
      </c>
      <c r="J25" s="4">
        <v>80</v>
      </c>
      <c r="K25" s="4">
        <v>95280</v>
      </c>
    </row>
    <row r="26" spans="1:11" x14ac:dyDescent="0.3">
      <c r="A26" s="1" t="s">
        <v>46</v>
      </c>
      <c r="B26" s="2">
        <v>41906</v>
      </c>
      <c r="C26" s="3">
        <v>57765760</v>
      </c>
      <c r="D26" s="1" t="s">
        <v>15</v>
      </c>
      <c r="E26" s="1" t="s">
        <v>25</v>
      </c>
      <c r="F26" s="4">
        <v>70</v>
      </c>
      <c r="G26" s="4">
        <v>92090</v>
      </c>
      <c r="H26" s="4">
        <v>40</v>
      </c>
      <c r="I26" s="4">
        <v>49520</v>
      </c>
      <c r="J26" s="4">
        <v>70</v>
      </c>
      <c r="K26" s="4">
        <v>80660</v>
      </c>
    </row>
    <row r="27" spans="1:11" x14ac:dyDescent="0.3">
      <c r="A27" s="1" t="s">
        <v>47</v>
      </c>
      <c r="B27" s="2">
        <v>42219</v>
      </c>
      <c r="C27" s="3">
        <v>10289590</v>
      </c>
      <c r="D27" s="1" t="s">
        <v>7</v>
      </c>
      <c r="E27" s="1" t="s">
        <v>8</v>
      </c>
      <c r="F27" s="4">
        <v>100</v>
      </c>
      <c r="G27" s="4">
        <v>149820</v>
      </c>
      <c r="H27" s="4">
        <v>80</v>
      </c>
      <c r="I27" s="4">
        <v>113960</v>
      </c>
      <c r="J27" s="4">
        <v>80</v>
      </c>
      <c r="K27" s="4">
        <v>108320</v>
      </c>
    </row>
    <row r="28" spans="1:11" x14ac:dyDescent="0.3">
      <c r="A28" s="1" t="s">
        <v>48</v>
      </c>
      <c r="B28" s="2">
        <v>42354</v>
      </c>
      <c r="C28" s="3">
        <v>32997220</v>
      </c>
      <c r="D28" s="1" t="s">
        <v>26</v>
      </c>
      <c r="E28" s="1" t="s">
        <v>27</v>
      </c>
      <c r="F28" s="4">
        <v>0</v>
      </c>
      <c r="G28" s="4">
        <v>0</v>
      </c>
      <c r="H28" s="4">
        <v>40</v>
      </c>
      <c r="I28" s="4">
        <v>58830</v>
      </c>
      <c r="J28" s="4">
        <v>0</v>
      </c>
      <c r="K28" s="4">
        <v>0</v>
      </c>
    </row>
    <row r="29" spans="1:11" x14ac:dyDescent="0.3">
      <c r="A29" s="1" t="s">
        <v>49</v>
      </c>
      <c r="B29" s="2">
        <v>42466</v>
      </c>
      <c r="C29" s="3">
        <v>23000000</v>
      </c>
      <c r="D29" s="1" t="s">
        <v>15</v>
      </c>
      <c r="E29" s="1" t="s">
        <v>24</v>
      </c>
      <c r="F29" s="4">
        <v>80</v>
      </c>
      <c r="G29" s="4">
        <v>108440</v>
      </c>
      <c r="H29" s="4">
        <v>40</v>
      </c>
      <c r="I29" s="4">
        <v>53050</v>
      </c>
      <c r="J29" s="4">
        <v>80</v>
      </c>
      <c r="K29" s="4">
        <v>99120</v>
      </c>
    </row>
    <row r="30" spans="1:11" x14ac:dyDescent="0.3">
      <c r="A30" s="1" t="s">
        <v>50</v>
      </c>
      <c r="B30" s="2">
        <v>37967</v>
      </c>
      <c r="C30" s="3">
        <v>5000000</v>
      </c>
      <c r="D30" s="1" t="s">
        <v>9</v>
      </c>
      <c r="E30" s="1" t="s">
        <v>10</v>
      </c>
      <c r="F30" s="4">
        <v>40</v>
      </c>
      <c r="G30" s="4">
        <v>53400</v>
      </c>
      <c r="H30" s="4">
        <v>40</v>
      </c>
      <c r="I30" s="4">
        <v>51460</v>
      </c>
      <c r="J30" s="4">
        <v>130</v>
      </c>
      <c r="K30" s="4">
        <v>152800</v>
      </c>
    </row>
    <row r="31" spans="1:11" x14ac:dyDescent="0.3">
      <c r="A31" s="1" t="s">
        <v>51</v>
      </c>
      <c r="B31" s="2">
        <v>43241</v>
      </c>
      <c r="C31" s="3">
        <v>51426210</v>
      </c>
      <c r="D31" s="1" t="s">
        <v>9</v>
      </c>
      <c r="E31" s="1" t="s">
        <v>13</v>
      </c>
      <c r="F31" s="4">
        <v>120</v>
      </c>
      <c r="G31" s="4">
        <v>160200</v>
      </c>
      <c r="H31" s="4">
        <v>150</v>
      </c>
      <c r="I31" s="4">
        <v>192020</v>
      </c>
      <c r="J31" s="4">
        <v>150</v>
      </c>
      <c r="K31" s="4">
        <v>176990</v>
      </c>
    </row>
    <row r="32" spans="1:11" x14ac:dyDescent="0.3">
      <c r="A32" s="5" t="s">
        <v>53</v>
      </c>
      <c r="B32" s="6">
        <v>43486</v>
      </c>
      <c r="C32" s="7">
        <v>16054545</v>
      </c>
      <c r="D32" s="5" t="s">
        <v>18</v>
      </c>
      <c r="E32" s="5" t="s">
        <v>52</v>
      </c>
      <c r="F32" s="8">
        <v>120</v>
      </c>
      <c r="G32" s="8">
        <v>158640</v>
      </c>
      <c r="H32" s="8">
        <v>120</v>
      </c>
      <c r="I32" s="8">
        <v>153220</v>
      </c>
      <c r="J32" s="8">
        <v>160</v>
      </c>
      <c r="K32" s="8">
        <v>186490</v>
      </c>
    </row>
    <row r="33" spans="1:11" x14ac:dyDescent="0.3">
      <c r="A33" s="5" t="s">
        <v>54</v>
      </c>
      <c r="B33" s="6">
        <v>43578</v>
      </c>
      <c r="C33" s="7">
        <v>218515000</v>
      </c>
      <c r="D33" s="5" t="s">
        <v>11</v>
      </c>
      <c r="E33" s="5" t="s">
        <v>23</v>
      </c>
      <c r="F33" s="8">
        <v>180</v>
      </c>
      <c r="G33" s="8">
        <v>236820</v>
      </c>
      <c r="H33" s="8">
        <v>180</v>
      </c>
      <c r="I33" s="8">
        <v>227510</v>
      </c>
      <c r="J33" s="8">
        <v>180</v>
      </c>
      <c r="K33" s="8">
        <v>214720</v>
      </c>
    </row>
    <row r="34" spans="1:11" x14ac:dyDescent="0.3">
      <c r="A34" s="5" t="s">
        <v>55</v>
      </c>
      <c r="B34" s="6">
        <v>43578</v>
      </c>
      <c r="C34" s="7">
        <v>54553000</v>
      </c>
      <c r="D34" s="5" t="s">
        <v>11</v>
      </c>
      <c r="E34" s="5" t="s">
        <v>22</v>
      </c>
      <c r="F34" s="8">
        <v>160</v>
      </c>
      <c r="G34" s="8">
        <v>211260</v>
      </c>
      <c r="H34" s="8">
        <v>160</v>
      </c>
      <c r="I34" s="8">
        <v>209300</v>
      </c>
      <c r="J34" s="8">
        <v>200</v>
      </c>
      <c r="K34" s="8">
        <v>236250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9DAF-F5A5-4029-B8F1-932C74785593}">
  <dimension ref="A1:K34"/>
  <sheetViews>
    <sheetView zoomScale="75" zoomScaleNormal="75" workbookViewId="0">
      <selection activeCell="C23" sqref="C23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3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62</v>
      </c>
      <c r="G4" s="33"/>
      <c r="H4" s="33" t="s">
        <v>63</v>
      </c>
      <c r="I4" s="33"/>
      <c r="J4" s="33" t="s">
        <v>64</v>
      </c>
      <c r="K4" s="33"/>
    </row>
    <row r="5" spans="1:11" x14ac:dyDescent="0.3">
      <c r="A5" s="33"/>
      <c r="B5" s="33"/>
      <c r="C5" s="33"/>
      <c r="D5" s="33"/>
      <c r="E5" s="33"/>
      <c r="F5" s="10" t="s">
        <v>5</v>
      </c>
      <c r="G5" s="10" t="s">
        <v>6</v>
      </c>
      <c r="H5" s="10" t="s">
        <v>5</v>
      </c>
      <c r="I5" s="10" t="s">
        <v>6</v>
      </c>
      <c r="J5" s="10" t="s">
        <v>5</v>
      </c>
      <c r="K5" s="10" t="s">
        <v>6</v>
      </c>
    </row>
    <row r="6" spans="1:11" x14ac:dyDescent="0.3">
      <c r="A6" s="11" t="s">
        <v>28</v>
      </c>
      <c r="B6" s="12">
        <v>42257</v>
      </c>
      <c r="C6" s="13">
        <v>16109500</v>
      </c>
      <c r="D6" s="11" t="s">
        <v>7</v>
      </c>
      <c r="E6" s="11" t="s">
        <v>8</v>
      </c>
      <c r="F6" s="14">
        <v>50</v>
      </c>
      <c r="G6" s="14">
        <v>52110</v>
      </c>
      <c r="H6" s="14">
        <v>50</v>
      </c>
      <c r="I6" s="14">
        <v>50900</v>
      </c>
      <c r="J6" s="14">
        <v>100</v>
      </c>
      <c r="K6" s="14">
        <v>109700</v>
      </c>
    </row>
    <row r="7" spans="1:11" x14ac:dyDescent="0.3">
      <c r="A7" s="11" t="s">
        <v>29</v>
      </c>
      <c r="B7" s="12">
        <v>38140</v>
      </c>
      <c r="C7" s="13">
        <v>13012440</v>
      </c>
      <c r="D7" s="11" t="s">
        <v>9</v>
      </c>
      <c r="E7" s="11" t="s">
        <v>10</v>
      </c>
      <c r="F7" s="14">
        <v>80</v>
      </c>
      <c r="G7" s="14">
        <v>83960</v>
      </c>
      <c r="H7" s="14">
        <v>40</v>
      </c>
      <c r="I7" s="14">
        <v>42680</v>
      </c>
      <c r="J7" s="14">
        <v>0</v>
      </c>
      <c r="K7" s="14">
        <v>0</v>
      </c>
    </row>
    <row r="8" spans="1:11" x14ac:dyDescent="0.3">
      <c r="A8" s="11" t="s">
        <v>30</v>
      </c>
      <c r="B8" s="12">
        <v>39514</v>
      </c>
      <c r="C8" s="13">
        <v>13571910</v>
      </c>
      <c r="D8" s="11" t="s">
        <v>9</v>
      </c>
      <c r="E8" s="11" t="s">
        <v>12</v>
      </c>
      <c r="F8" s="14">
        <v>80</v>
      </c>
      <c r="G8" s="14">
        <v>83960</v>
      </c>
      <c r="H8" s="14">
        <v>40</v>
      </c>
      <c r="I8" s="14">
        <v>39120</v>
      </c>
      <c r="J8" s="14">
        <v>160</v>
      </c>
      <c r="K8" s="14">
        <v>176320</v>
      </c>
    </row>
    <row r="9" spans="1:11" x14ac:dyDescent="0.3">
      <c r="A9" s="11" t="s">
        <v>31</v>
      </c>
      <c r="B9" s="12">
        <v>39826</v>
      </c>
      <c r="C9" s="13">
        <v>13832750</v>
      </c>
      <c r="D9" s="11" t="s">
        <v>9</v>
      </c>
      <c r="E9" s="11" t="s">
        <v>13</v>
      </c>
      <c r="F9" s="14">
        <v>70</v>
      </c>
      <c r="G9" s="14">
        <v>72460</v>
      </c>
      <c r="H9" s="14">
        <v>40</v>
      </c>
      <c r="I9" s="14">
        <v>39120</v>
      </c>
      <c r="J9" s="14">
        <v>120</v>
      </c>
      <c r="K9" s="14">
        <v>132840</v>
      </c>
    </row>
    <row r="10" spans="1:11" x14ac:dyDescent="0.3">
      <c r="A10" s="11" t="s">
        <v>32</v>
      </c>
      <c r="B10" s="12">
        <v>42873</v>
      </c>
      <c r="C10" s="13">
        <v>19152920</v>
      </c>
      <c r="D10" s="11" t="s">
        <v>15</v>
      </c>
      <c r="E10" s="11" t="s">
        <v>14</v>
      </c>
      <c r="F10" s="14">
        <v>120</v>
      </c>
      <c r="G10" s="14">
        <v>121850</v>
      </c>
      <c r="H10" s="14">
        <v>120</v>
      </c>
      <c r="I10" s="14">
        <v>121320</v>
      </c>
      <c r="J10" s="14">
        <v>120</v>
      </c>
      <c r="K10" s="14">
        <v>132840</v>
      </c>
    </row>
    <row r="11" spans="1:11" x14ac:dyDescent="0.3">
      <c r="A11" s="11" t="s">
        <v>33</v>
      </c>
      <c r="B11" s="12">
        <v>39904</v>
      </c>
      <c r="C11" s="13">
        <v>14909750</v>
      </c>
      <c r="D11" s="11" t="s">
        <v>15</v>
      </c>
      <c r="E11" s="11" t="s">
        <v>16</v>
      </c>
      <c r="F11" s="14">
        <v>120</v>
      </c>
      <c r="G11" s="14">
        <f>82720+39360</f>
        <v>122080</v>
      </c>
      <c r="H11" s="14">
        <v>80</v>
      </c>
      <c r="I11" s="14">
        <v>79840</v>
      </c>
      <c r="J11" s="14">
        <v>160</v>
      </c>
      <c r="K11" s="14">
        <v>175920</v>
      </c>
    </row>
    <row r="12" spans="1:11" x14ac:dyDescent="0.3">
      <c r="A12" s="11" t="s">
        <v>34</v>
      </c>
      <c r="B12" s="12">
        <v>40247</v>
      </c>
      <c r="C12" s="13">
        <v>14201760</v>
      </c>
      <c r="D12" s="11" t="s">
        <v>11</v>
      </c>
      <c r="E12" s="11" t="s">
        <v>17</v>
      </c>
      <c r="F12" s="14">
        <v>80</v>
      </c>
      <c r="G12" s="14">
        <f>39360+44090</f>
        <v>83450</v>
      </c>
      <c r="H12" s="14">
        <v>80</v>
      </c>
      <c r="I12" s="14">
        <v>80600</v>
      </c>
      <c r="J12" s="14">
        <v>80</v>
      </c>
      <c r="K12" s="14">
        <v>88560</v>
      </c>
    </row>
    <row r="13" spans="1:11" x14ac:dyDescent="0.3">
      <c r="A13" s="11" t="s">
        <v>35</v>
      </c>
      <c r="B13" s="12">
        <v>40752</v>
      </c>
      <c r="C13" s="13">
        <v>14480420</v>
      </c>
      <c r="D13" s="11" t="s">
        <v>9</v>
      </c>
      <c r="E13" s="11" t="s">
        <v>10</v>
      </c>
      <c r="F13" s="14">
        <v>100</v>
      </c>
      <c r="G13" s="14">
        <v>105630</v>
      </c>
      <c r="H13" s="14">
        <v>120</v>
      </c>
      <c r="I13" s="14">
        <v>121320</v>
      </c>
      <c r="J13" s="14">
        <v>125.901</v>
      </c>
      <c r="K13" s="14">
        <v>139430</v>
      </c>
    </row>
    <row r="14" spans="1:11" x14ac:dyDescent="0.3">
      <c r="A14" s="11" t="s">
        <v>36</v>
      </c>
      <c r="B14" s="12">
        <v>41577</v>
      </c>
      <c r="C14" s="13">
        <v>17013530</v>
      </c>
      <c r="D14" s="11" t="s">
        <v>18</v>
      </c>
      <c r="E14" s="11" t="s">
        <v>19</v>
      </c>
      <c r="F14" s="14">
        <v>80</v>
      </c>
      <c r="G14" s="14">
        <v>82410</v>
      </c>
      <c r="H14" s="14">
        <v>80</v>
      </c>
      <c r="I14" s="14">
        <v>80600</v>
      </c>
      <c r="J14" s="14">
        <v>80</v>
      </c>
      <c r="K14" s="14">
        <v>88560</v>
      </c>
    </row>
    <row r="15" spans="1:11" x14ac:dyDescent="0.3">
      <c r="A15" s="11" t="s">
        <v>37</v>
      </c>
      <c r="B15" s="12">
        <v>41397</v>
      </c>
      <c r="C15" s="13">
        <v>15437240</v>
      </c>
      <c r="D15" s="11" t="s">
        <v>9</v>
      </c>
      <c r="E15" s="11" t="s">
        <v>10</v>
      </c>
      <c r="F15" s="14">
        <v>100</v>
      </c>
      <c r="G15" s="14">
        <v>104470</v>
      </c>
      <c r="H15" s="14">
        <v>160</v>
      </c>
      <c r="I15" s="14">
        <v>162280</v>
      </c>
      <c r="J15" s="14">
        <v>120</v>
      </c>
      <c r="K15" s="14">
        <v>133240</v>
      </c>
    </row>
    <row r="16" spans="1:11" x14ac:dyDescent="0.3">
      <c r="A16" s="15" t="s">
        <v>38</v>
      </c>
      <c r="B16" s="16">
        <v>42257</v>
      </c>
      <c r="C16" s="17">
        <v>16109500</v>
      </c>
      <c r="D16" s="15" t="s">
        <v>9</v>
      </c>
      <c r="E16" s="15" t="s">
        <v>10</v>
      </c>
      <c r="F16" s="18">
        <v>80</v>
      </c>
      <c r="G16" s="18">
        <v>85120</v>
      </c>
      <c r="H16" s="18">
        <v>80</v>
      </c>
      <c r="I16" s="18">
        <v>79840</v>
      </c>
      <c r="J16" s="18">
        <v>80</v>
      </c>
      <c r="K16" s="18">
        <v>88560</v>
      </c>
    </row>
    <row r="17" spans="1:11" x14ac:dyDescent="0.3">
      <c r="A17" s="15" t="s">
        <v>39</v>
      </c>
      <c r="B17" s="16">
        <v>39906</v>
      </c>
      <c r="C17" s="17">
        <v>34736920</v>
      </c>
      <c r="D17" s="15" t="s">
        <v>11</v>
      </c>
      <c r="E17" s="15" t="s">
        <v>20</v>
      </c>
      <c r="F17" s="18">
        <v>40</v>
      </c>
      <c r="G17" s="18">
        <v>44090</v>
      </c>
      <c r="H17" s="18">
        <v>30</v>
      </c>
      <c r="I17" s="18">
        <v>30540</v>
      </c>
      <c r="J17" s="18">
        <v>120</v>
      </c>
      <c r="K17" s="18">
        <v>133240</v>
      </c>
    </row>
    <row r="18" spans="1:11" x14ac:dyDescent="0.3">
      <c r="A18" s="15" t="s">
        <v>40</v>
      </c>
      <c r="B18" s="16">
        <v>38029</v>
      </c>
      <c r="C18" s="17">
        <v>11744250</v>
      </c>
      <c r="D18" s="15" t="s">
        <v>9</v>
      </c>
      <c r="E18" s="15" t="s">
        <v>13</v>
      </c>
      <c r="F18" s="18">
        <v>80</v>
      </c>
      <c r="G18" s="18">
        <v>82720</v>
      </c>
      <c r="H18" s="18">
        <v>83</v>
      </c>
      <c r="I18" s="18">
        <v>83711</v>
      </c>
      <c r="J18" s="18">
        <v>80</v>
      </c>
      <c r="K18" s="18">
        <v>89760</v>
      </c>
    </row>
    <row r="19" spans="1:11" x14ac:dyDescent="0.3">
      <c r="A19" s="15" t="s">
        <v>41</v>
      </c>
      <c r="B19" s="16">
        <v>39692</v>
      </c>
      <c r="C19" s="17">
        <v>12325750</v>
      </c>
      <c r="D19" s="15" t="s">
        <v>15</v>
      </c>
      <c r="E19" s="15" t="s">
        <v>21</v>
      </c>
      <c r="F19" s="18">
        <v>40</v>
      </c>
      <c r="G19" s="18">
        <v>40990</v>
      </c>
      <c r="H19" s="18">
        <v>80</v>
      </c>
      <c r="I19" s="18">
        <v>80840</v>
      </c>
      <c r="J19" s="18">
        <v>40</v>
      </c>
      <c r="K19" s="18">
        <v>43080</v>
      </c>
    </row>
    <row r="20" spans="1:11" x14ac:dyDescent="0.3">
      <c r="A20" s="19" t="s">
        <v>42</v>
      </c>
      <c r="B20" s="20">
        <v>39904</v>
      </c>
      <c r="C20" s="21">
        <v>17082300</v>
      </c>
      <c r="D20" s="19" t="s">
        <v>9</v>
      </c>
      <c r="E20" s="19" t="s">
        <v>13</v>
      </c>
      <c r="F20" s="22">
        <v>30</v>
      </c>
      <c r="G20" s="22">
        <v>30220</v>
      </c>
      <c r="H20" s="22">
        <v>0</v>
      </c>
      <c r="I20" s="22">
        <v>0</v>
      </c>
      <c r="J20" s="22">
        <v>100</v>
      </c>
      <c r="K20" s="22">
        <v>109700</v>
      </c>
    </row>
    <row r="21" spans="1:11" x14ac:dyDescent="0.3">
      <c r="A21" s="19" t="s">
        <v>43</v>
      </c>
      <c r="B21" s="20">
        <v>40283</v>
      </c>
      <c r="C21" s="21">
        <v>51951970</v>
      </c>
      <c r="D21" s="19" t="s">
        <v>9</v>
      </c>
      <c r="E21" s="19" t="s">
        <v>10</v>
      </c>
      <c r="F21" s="22">
        <v>0</v>
      </c>
      <c r="G21" s="22">
        <v>0</v>
      </c>
      <c r="H21" s="22">
        <v>50</v>
      </c>
      <c r="I21" s="22">
        <v>50900</v>
      </c>
      <c r="J21" s="22">
        <v>120</v>
      </c>
      <c r="K21" s="22">
        <v>134740</v>
      </c>
    </row>
    <row r="22" spans="1:11" x14ac:dyDescent="0.3">
      <c r="A22" s="19" t="s">
        <v>56</v>
      </c>
      <c r="B22" s="20">
        <v>43696</v>
      </c>
      <c r="C22" s="21">
        <v>50745160</v>
      </c>
      <c r="D22" s="19" t="s">
        <v>9</v>
      </c>
      <c r="E22" s="19" t="s">
        <v>10</v>
      </c>
      <c r="F22" s="22">
        <v>89</v>
      </c>
      <c r="G22" s="22">
        <v>92430</v>
      </c>
      <c r="H22" s="22">
        <v>44.829000000000001</v>
      </c>
      <c r="I22" s="22">
        <v>44367</v>
      </c>
      <c r="J22" s="22">
        <v>110</v>
      </c>
      <c r="K22" s="22">
        <v>121570</v>
      </c>
    </row>
    <row r="23" spans="1:11" x14ac:dyDescent="0.3">
      <c r="A23" s="19" t="s">
        <v>57</v>
      </c>
      <c r="B23" s="20">
        <v>43696</v>
      </c>
      <c r="C23" s="21">
        <v>62535880</v>
      </c>
      <c r="D23" s="19" t="s">
        <v>9</v>
      </c>
      <c r="E23" s="19" t="s">
        <v>10</v>
      </c>
      <c r="F23" s="22">
        <v>80</v>
      </c>
      <c r="G23" s="22">
        <v>83960</v>
      </c>
      <c r="H23" s="22">
        <v>50</v>
      </c>
      <c r="I23" s="22">
        <v>48900</v>
      </c>
      <c r="J23" s="22">
        <v>50</v>
      </c>
      <c r="K23" s="22">
        <v>56350</v>
      </c>
    </row>
    <row r="24" spans="1:11" x14ac:dyDescent="0.3">
      <c r="A24" s="19" t="s">
        <v>44</v>
      </c>
      <c r="B24" s="20">
        <v>42845</v>
      </c>
      <c r="C24" s="21">
        <v>21900000</v>
      </c>
      <c r="D24" s="19" t="s">
        <v>15</v>
      </c>
      <c r="E24" s="19" t="s">
        <v>24</v>
      </c>
      <c r="F24" s="22">
        <v>80</v>
      </c>
      <c r="G24" s="22">
        <v>81980</v>
      </c>
      <c r="H24" s="22">
        <v>80</v>
      </c>
      <c r="I24" s="22">
        <v>80600</v>
      </c>
      <c r="J24" s="22">
        <v>80</v>
      </c>
      <c r="K24" s="22">
        <v>88560</v>
      </c>
    </row>
    <row r="25" spans="1:11" x14ac:dyDescent="0.3">
      <c r="A25" s="19" t="s">
        <v>45</v>
      </c>
      <c r="B25" s="20">
        <v>42123</v>
      </c>
      <c r="C25" s="21">
        <v>20810000</v>
      </c>
      <c r="D25" s="19" t="s">
        <v>15</v>
      </c>
      <c r="E25" s="19" t="s">
        <v>24</v>
      </c>
      <c r="F25" s="22">
        <v>80</v>
      </c>
      <c r="G25" s="22">
        <f>42580+39360</f>
        <v>81940</v>
      </c>
      <c r="H25" s="22">
        <v>80</v>
      </c>
      <c r="I25" s="22">
        <v>81800</v>
      </c>
      <c r="J25" s="22">
        <v>90</v>
      </c>
      <c r="K25" s="22">
        <v>100930</v>
      </c>
    </row>
    <row r="26" spans="1:11" x14ac:dyDescent="0.3">
      <c r="A26" s="19" t="s">
        <v>46</v>
      </c>
      <c r="B26" s="20">
        <v>41906</v>
      </c>
      <c r="C26" s="21">
        <v>57765760</v>
      </c>
      <c r="D26" s="19" t="s">
        <v>15</v>
      </c>
      <c r="E26" s="19" t="s">
        <v>25</v>
      </c>
      <c r="F26" s="22">
        <v>70</v>
      </c>
      <c r="G26" s="22">
        <f>30770+39360</f>
        <v>70130</v>
      </c>
      <c r="H26" s="22">
        <v>40</v>
      </c>
      <c r="I26" s="22">
        <v>39120</v>
      </c>
      <c r="J26" s="22">
        <v>80</v>
      </c>
      <c r="K26" s="22">
        <v>89760</v>
      </c>
    </row>
    <row r="27" spans="1:11" x14ac:dyDescent="0.3">
      <c r="A27" s="19" t="s">
        <v>47</v>
      </c>
      <c r="B27" s="20">
        <v>42219</v>
      </c>
      <c r="C27" s="21">
        <v>10289590</v>
      </c>
      <c r="D27" s="19" t="s">
        <v>7</v>
      </c>
      <c r="E27" s="19" t="s">
        <v>8</v>
      </c>
      <c r="F27" s="22">
        <v>100</v>
      </c>
      <c r="G27" s="22">
        <f>98570+23740</f>
        <v>122310</v>
      </c>
      <c r="H27" s="22">
        <v>100</v>
      </c>
      <c r="I27" s="22">
        <v>118900</v>
      </c>
      <c r="J27" s="22">
        <v>100</v>
      </c>
      <c r="K27" s="22">
        <v>131100</v>
      </c>
    </row>
    <row r="28" spans="1:11" x14ac:dyDescent="0.3">
      <c r="A28" s="19" t="s">
        <v>48</v>
      </c>
      <c r="B28" s="20">
        <v>42354</v>
      </c>
      <c r="C28" s="21">
        <v>32997220</v>
      </c>
      <c r="D28" s="19" t="s">
        <v>26</v>
      </c>
      <c r="E28" s="19" t="s">
        <v>27</v>
      </c>
      <c r="F28" s="22">
        <v>30</v>
      </c>
      <c r="G28" s="22">
        <v>35710</v>
      </c>
      <c r="H28" s="22">
        <v>0</v>
      </c>
      <c r="I28" s="22">
        <v>0</v>
      </c>
      <c r="J28" s="22">
        <v>0</v>
      </c>
      <c r="K28" s="22">
        <v>0</v>
      </c>
    </row>
    <row r="29" spans="1:11" x14ac:dyDescent="0.3">
      <c r="A29" s="19" t="s">
        <v>49</v>
      </c>
      <c r="B29" s="20">
        <v>42466</v>
      </c>
      <c r="C29" s="21">
        <v>23000000</v>
      </c>
      <c r="D29" s="19" t="s">
        <v>15</v>
      </c>
      <c r="E29" s="19" t="s">
        <v>24</v>
      </c>
      <c r="F29" s="22">
        <v>80</v>
      </c>
      <c r="G29" s="22">
        <v>87870</v>
      </c>
      <c r="H29" s="22">
        <v>80</v>
      </c>
      <c r="I29" s="22">
        <v>80080</v>
      </c>
      <c r="J29" s="22">
        <v>80</v>
      </c>
      <c r="K29" s="22">
        <v>87760</v>
      </c>
    </row>
    <row r="30" spans="1:11" x14ac:dyDescent="0.3">
      <c r="A30" s="19" t="s">
        <v>50</v>
      </c>
      <c r="B30" s="20">
        <v>37967</v>
      </c>
      <c r="C30" s="21">
        <v>5000000</v>
      </c>
      <c r="D30" s="19" t="s">
        <v>9</v>
      </c>
      <c r="E30" s="19" t="s">
        <v>10</v>
      </c>
      <c r="F30" s="22">
        <v>100</v>
      </c>
      <c r="G30" s="22">
        <v>103400</v>
      </c>
      <c r="H30" s="22">
        <v>0</v>
      </c>
      <c r="I30" s="22">
        <v>0</v>
      </c>
      <c r="J30" s="22">
        <v>50</v>
      </c>
      <c r="K30" s="22">
        <v>53850</v>
      </c>
    </row>
    <row r="31" spans="1:11" x14ac:dyDescent="0.3">
      <c r="A31" s="19" t="s">
        <v>51</v>
      </c>
      <c r="B31" s="20">
        <v>43241</v>
      </c>
      <c r="C31" s="21">
        <v>51426210</v>
      </c>
      <c r="D31" s="19" t="s">
        <v>9</v>
      </c>
      <c r="E31" s="19" t="s">
        <v>13</v>
      </c>
      <c r="F31" s="22">
        <v>200</v>
      </c>
      <c r="G31" s="22">
        <v>209810</v>
      </c>
      <c r="H31" s="22">
        <v>150</v>
      </c>
      <c r="I31" s="22">
        <v>149950</v>
      </c>
      <c r="J31" s="22">
        <v>210</v>
      </c>
      <c r="K31" s="22">
        <v>233070</v>
      </c>
    </row>
    <row r="32" spans="1:11" x14ac:dyDescent="0.3">
      <c r="A32" s="24" t="s">
        <v>53</v>
      </c>
      <c r="B32" s="25">
        <v>43486</v>
      </c>
      <c r="C32" s="26">
        <v>16054545</v>
      </c>
      <c r="D32" s="24" t="s">
        <v>18</v>
      </c>
      <c r="E32" s="24" t="s">
        <v>52</v>
      </c>
      <c r="F32" s="27">
        <v>80</v>
      </c>
      <c r="G32" s="27">
        <v>81160</v>
      </c>
      <c r="H32" s="27">
        <v>120</v>
      </c>
      <c r="I32" s="27">
        <v>119200</v>
      </c>
      <c r="J32" s="27">
        <v>160</v>
      </c>
      <c r="K32" s="27">
        <v>176320</v>
      </c>
    </row>
    <row r="33" spans="1:11" x14ac:dyDescent="0.3">
      <c r="A33" s="24" t="s">
        <v>54</v>
      </c>
      <c r="B33" s="25">
        <v>43578</v>
      </c>
      <c r="C33" s="26">
        <v>218515000</v>
      </c>
      <c r="D33" s="24" t="s">
        <v>11</v>
      </c>
      <c r="E33" s="24" t="s">
        <v>23</v>
      </c>
      <c r="F33" s="27">
        <v>180</v>
      </c>
      <c r="G33" s="27">
        <v>188540</v>
      </c>
      <c r="H33" s="27">
        <v>180</v>
      </c>
      <c r="I33" s="27">
        <v>182340</v>
      </c>
      <c r="J33" s="27">
        <v>240</v>
      </c>
      <c r="K33" s="27">
        <v>264480</v>
      </c>
    </row>
    <row r="34" spans="1:11" x14ac:dyDescent="0.3">
      <c r="A34" s="24" t="s">
        <v>55</v>
      </c>
      <c r="B34" s="25">
        <v>43578</v>
      </c>
      <c r="C34" s="26">
        <v>54553000</v>
      </c>
      <c r="D34" s="24" t="s">
        <v>11</v>
      </c>
      <c r="E34" s="24" t="s">
        <v>22</v>
      </c>
      <c r="F34" s="27">
        <v>124</v>
      </c>
      <c r="G34" s="27">
        <v>126600</v>
      </c>
      <c r="H34" s="27">
        <v>200</v>
      </c>
      <c r="I34" s="27">
        <v>202600</v>
      </c>
      <c r="J34" s="27">
        <v>160</v>
      </c>
      <c r="K34" s="27">
        <v>177520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FDAD-08E2-44C5-BA77-E522C30B2891}">
  <dimension ref="A1:K35"/>
  <sheetViews>
    <sheetView topLeftCell="D1" zoomScale="75" zoomScaleNormal="75" workbookViewId="0">
      <selection activeCell="K6" sqref="K6:K35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3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67</v>
      </c>
      <c r="G4" s="33"/>
      <c r="H4" s="33" t="s">
        <v>68</v>
      </c>
      <c r="I4" s="33"/>
      <c r="J4" s="33" t="s">
        <v>69</v>
      </c>
      <c r="K4" s="33"/>
    </row>
    <row r="5" spans="1:11" x14ac:dyDescent="0.3">
      <c r="A5" s="33"/>
      <c r="B5" s="33"/>
      <c r="C5" s="33"/>
      <c r="D5" s="33"/>
      <c r="E5" s="33"/>
      <c r="F5" s="23" t="s">
        <v>5</v>
      </c>
      <c r="G5" s="23" t="s">
        <v>6</v>
      </c>
      <c r="H5" s="23" t="s">
        <v>5</v>
      </c>
      <c r="I5" s="23" t="s">
        <v>6</v>
      </c>
      <c r="J5" s="23" t="s">
        <v>5</v>
      </c>
      <c r="K5" s="23" t="s">
        <v>6</v>
      </c>
    </row>
    <row r="6" spans="1:11" x14ac:dyDescent="0.3">
      <c r="A6" s="11" t="s">
        <v>28</v>
      </c>
      <c r="B6" s="12">
        <v>42257</v>
      </c>
      <c r="C6" s="13">
        <v>16109500</v>
      </c>
      <c r="D6" s="11" t="s">
        <v>7</v>
      </c>
      <c r="E6" s="11" t="s">
        <v>8</v>
      </c>
      <c r="F6" s="14">
        <v>50</v>
      </c>
      <c r="G6" s="14">
        <v>55850</v>
      </c>
      <c r="H6" s="14">
        <v>200</v>
      </c>
      <c r="I6" s="14">
        <v>216600</v>
      </c>
      <c r="J6" s="14">
        <v>160</v>
      </c>
      <c r="K6" s="14">
        <v>169770</v>
      </c>
    </row>
    <row r="7" spans="1:11" x14ac:dyDescent="0.3">
      <c r="A7" s="11" t="s">
        <v>29</v>
      </c>
      <c r="B7" s="12">
        <v>38140</v>
      </c>
      <c r="C7" s="13">
        <v>13012440</v>
      </c>
      <c r="D7" s="11" t="s">
        <v>9</v>
      </c>
      <c r="E7" s="11" t="s">
        <v>10</v>
      </c>
      <c r="F7" s="14">
        <v>80</v>
      </c>
      <c r="G7" s="14">
        <f>44680+43700</f>
        <v>88380</v>
      </c>
      <c r="H7" s="14">
        <v>40</v>
      </c>
      <c r="I7" s="14">
        <v>43700</v>
      </c>
      <c r="J7" s="14">
        <v>120</v>
      </c>
      <c r="K7" s="14">
        <v>127660</v>
      </c>
    </row>
    <row r="8" spans="1:11" x14ac:dyDescent="0.3">
      <c r="A8" s="11" t="s">
        <v>30</v>
      </c>
      <c r="B8" s="12">
        <v>39514</v>
      </c>
      <c r="C8" s="13">
        <v>13571910</v>
      </c>
      <c r="D8" s="11" t="s">
        <v>9</v>
      </c>
      <c r="E8" s="11" t="s">
        <v>12</v>
      </c>
      <c r="F8" s="14">
        <v>160</v>
      </c>
      <c r="G8" s="14">
        <f>134040+44480</f>
        <v>178520</v>
      </c>
      <c r="H8" s="14">
        <v>120</v>
      </c>
      <c r="I8" s="14">
        <v>132270</v>
      </c>
      <c r="J8" s="14">
        <v>120</v>
      </c>
      <c r="K8" s="14">
        <v>129250</v>
      </c>
    </row>
    <row r="9" spans="1:11" x14ac:dyDescent="0.3">
      <c r="A9" s="11" t="s">
        <v>31</v>
      </c>
      <c r="B9" s="12">
        <v>39826</v>
      </c>
      <c r="C9" s="13">
        <v>13832750</v>
      </c>
      <c r="D9" s="11" t="s">
        <v>9</v>
      </c>
      <c r="E9" s="11" t="s">
        <v>13</v>
      </c>
      <c r="F9" s="14">
        <v>160</v>
      </c>
      <c r="G9" s="14">
        <f>134040+44480</f>
        <v>178520</v>
      </c>
      <c r="H9" s="14">
        <v>120</v>
      </c>
      <c r="I9" s="14">
        <v>132270</v>
      </c>
      <c r="J9" s="14">
        <v>200</v>
      </c>
      <c r="K9" s="14">
        <v>215920</v>
      </c>
    </row>
    <row r="10" spans="1:11" x14ac:dyDescent="0.3">
      <c r="A10" s="11" t="s">
        <v>32</v>
      </c>
      <c r="B10" s="12">
        <v>42873</v>
      </c>
      <c r="C10" s="13">
        <v>19152920</v>
      </c>
      <c r="D10" s="11" t="s">
        <v>15</v>
      </c>
      <c r="E10" s="11" t="s">
        <v>14</v>
      </c>
      <c r="F10" s="14">
        <v>160</v>
      </c>
      <c r="G10" s="14">
        <f>134040+43700</f>
        <v>177740</v>
      </c>
      <c r="H10" s="14">
        <v>120</v>
      </c>
      <c r="I10" s="14">
        <v>130730</v>
      </c>
      <c r="J10" s="14">
        <v>160</v>
      </c>
      <c r="K10" s="14">
        <v>171360</v>
      </c>
    </row>
    <row r="11" spans="1:11" x14ac:dyDescent="0.3">
      <c r="A11" s="11" t="s">
        <v>33</v>
      </c>
      <c r="B11" s="12">
        <v>39904</v>
      </c>
      <c r="C11" s="13">
        <v>14909750</v>
      </c>
      <c r="D11" s="11" t="s">
        <v>15</v>
      </c>
      <c r="E11" s="11" t="s">
        <v>16</v>
      </c>
      <c r="F11" s="14">
        <v>120</v>
      </c>
      <c r="G11" s="14">
        <f>44680+87800</f>
        <v>132480</v>
      </c>
      <c r="H11" s="14">
        <v>200.15</v>
      </c>
      <c r="I11" s="14">
        <v>216760</v>
      </c>
      <c r="J11" s="14">
        <v>160</v>
      </c>
      <c r="K11" s="14">
        <v>170580</v>
      </c>
    </row>
    <row r="12" spans="1:11" x14ac:dyDescent="0.3">
      <c r="A12" s="11" t="s">
        <v>34</v>
      </c>
      <c r="B12" s="12">
        <v>40247</v>
      </c>
      <c r="C12" s="13">
        <v>14201760</v>
      </c>
      <c r="D12" s="11" t="s">
        <v>11</v>
      </c>
      <c r="E12" s="11" t="s">
        <v>17</v>
      </c>
      <c r="F12" s="14">
        <v>120</v>
      </c>
      <c r="G12" s="14">
        <f>89360+43320</f>
        <v>132680</v>
      </c>
      <c r="H12" s="14">
        <v>120</v>
      </c>
      <c r="I12" s="14">
        <v>129960</v>
      </c>
      <c r="J12" s="14">
        <v>120</v>
      </c>
      <c r="K12" s="14">
        <v>127620</v>
      </c>
    </row>
    <row r="13" spans="1:11" x14ac:dyDescent="0.3">
      <c r="A13" s="11" t="s">
        <v>35</v>
      </c>
      <c r="B13" s="12">
        <v>40752</v>
      </c>
      <c r="C13" s="13">
        <v>14480420</v>
      </c>
      <c r="D13" s="11" t="s">
        <v>9</v>
      </c>
      <c r="E13" s="11" t="s">
        <v>10</v>
      </c>
      <c r="F13" s="14">
        <v>120</v>
      </c>
      <c r="G13" s="14">
        <f>89360+44480</f>
        <v>133840</v>
      </c>
      <c r="H13" s="14">
        <v>120</v>
      </c>
      <c r="I13" s="14">
        <v>132270</v>
      </c>
      <c r="J13" s="14">
        <v>160</v>
      </c>
      <c r="K13" s="14">
        <v>171830</v>
      </c>
    </row>
    <row r="14" spans="1:11" x14ac:dyDescent="0.3">
      <c r="A14" s="11" t="s">
        <v>36</v>
      </c>
      <c r="B14" s="12">
        <v>41577</v>
      </c>
      <c r="C14" s="13">
        <v>17013530</v>
      </c>
      <c r="D14" s="11" t="s">
        <v>18</v>
      </c>
      <c r="E14" s="11" t="s">
        <v>19</v>
      </c>
      <c r="F14" s="14">
        <v>120</v>
      </c>
      <c r="G14" s="14">
        <f>89360+43320</f>
        <v>132680</v>
      </c>
      <c r="H14" s="14">
        <v>80</v>
      </c>
      <c r="I14" s="14">
        <v>86640</v>
      </c>
      <c r="J14" s="14">
        <v>120</v>
      </c>
      <c r="K14" s="14">
        <v>127620</v>
      </c>
    </row>
    <row r="15" spans="1:11" x14ac:dyDescent="0.3">
      <c r="A15" s="11" t="s">
        <v>37</v>
      </c>
      <c r="B15" s="12">
        <v>41397</v>
      </c>
      <c r="C15" s="13">
        <v>15437240</v>
      </c>
      <c r="D15" s="11" t="s">
        <v>9</v>
      </c>
      <c r="E15" s="11" t="s">
        <v>10</v>
      </c>
      <c r="F15" s="14">
        <f>101.594+40</f>
        <v>141.59399999999999</v>
      </c>
      <c r="G15" s="14">
        <f>113480+44480</f>
        <v>157960</v>
      </c>
      <c r="H15" s="14">
        <v>120</v>
      </c>
      <c r="I15" s="14">
        <v>132270</v>
      </c>
      <c r="J15" s="14">
        <v>160</v>
      </c>
      <c r="K15" s="14">
        <v>171830</v>
      </c>
    </row>
    <row r="16" spans="1:11" x14ac:dyDescent="0.3">
      <c r="A16" s="15" t="s">
        <v>38</v>
      </c>
      <c r="B16" s="16">
        <v>42257</v>
      </c>
      <c r="C16" s="17">
        <v>16109500</v>
      </c>
      <c r="D16" s="15" t="s">
        <v>9</v>
      </c>
      <c r="E16" s="15" t="s">
        <v>10</v>
      </c>
      <c r="F16" s="18">
        <v>160</v>
      </c>
      <c r="G16" s="18">
        <f>134040+44480</f>
        <v>178520</v>
      </c>
      <c r="H16" s="18">
        <v>120</v>
      </c>
      <c r="I16" s="18">
        <v>132270</v>
      </c>
      <c r="J16" s="18">
        <v>80</v>
      </c>
      <c r="K16" s="18">
        <v>86670</v>
      </c>
    </row>
    <row r="17" spans="1:11" x14ac:dyDescent="0.3">
      <c r="A17" s="15" t="s">
        <v>39</v>
      </c>
      <c r="B17" s="16">
        <v>39906</v>
      </c>
      <c r="C17" s="17">
        <v>34736920</v>
      </c>
      <c r="D17" s="15" t="s">
        <v>11</v>
      </c>
      <c r="E17" s="15" t="s">
        <v>20</v>
      </c>
      <c r="F17" s="18">
        <v>80</v>
      </c>
      <c r="G17" s="18">
        <f>44680+43320</f>
        <v>88000</v>
      </c>
      <c r="H17" s="18">
        <v>80</v>
      </c>
      <c r="I17" s="18">
        <v>86640</v>
      </c>
      <c r="J17" s="18">
        <v>80</v>
      </c>
      <c r="K17" s="18">
        <v>85470</v>
      </c>
    </row>
    <row r="18" spans="1:11" x14ac:dyDescent="0.3">
      <c r="A18" s="15" t="s">
        <v>40</v>
      </c>
      <c r="B18" s="16">
        <v>38029</v>
      </c>
      <c r="C18" s="17">
        <v>11744250</v>
      </c>
      <c r="D18" s="15" t="s">
        <v>9</v>
      </c>
      <c r="E18" s="15" t="s">
        <v>13</v>
      </c>
      <c r="F18" s="18">
        <v>120</v>
      </c>
      <c r="G18" s="18">
        <f>89360+44480</f>
        <v>133840</v>
      </c>
      <c r="H18" s="18">
        <v>120</v>
      </c>
      <c r="I18" s="18">
        <v>132270</v>
      </c>
      <c r="J18" s="18">
        <v>120</v>
      </c>
      <c r="K18" s="18">
        <v>129250</v>
      </c>
    </row>
    <row r="19" spans="1:11" x14ac:dyDescent="0.3">
      <c r="A19" s="15" t="s">
        <v>41</v>
      </c>
      <c r="B19" s="16">
        <v>39692</v>
      </c>
      <c r="C19" s="17">
        <v>12325750</v>
      </c>
      <c r="D19" s="15" t="s">
        <v>15</v>
      </c>
      <c r="E19" s="15" t="s">
        <v>21</v>
      </c>
      <c r="F19" s="18">
        <v>80</v>
      </c>
      <c r="G19" s="18">
        <v>89360</v>
      </c>
      <c r="H19" s="18">
        <v>120</v>
      </c>
      <c r="I19" s="18">
        <v>130340</v>
      </c>
      <c r="J19" s="18">
        <v>80</v>
      </c>
      <c r="K19" s="18">
        <v>84690</v>
      </c>
    </row>
    <row r="20" spans="1:11" x14ac:dyDescent="0.3">
      <c r="A20" s="19" t="s">
        <v>42</v>
      </c>
      <c r="B20" s="20">
        <v>39904</v>
      </c>
      <c r="C20" s="21">
        <v>17082300</v>
      </c>
      <c r="D20" s="19" t="s">
        <v>9</v>
      </c>
      <c r="E20" s="19" t="s">
        <v>13</v>
      </c>
      <c r="F20" s="22">
        <v>50</v>
      </c>
      <c r="G20" s="22">
        <v>55850</v>
      </c>
      <c r="H20" s="22">
        <v>50</v>
      </c>
      <c r="I20" s="22">
        <v>54630</v>
      </c>
      <c r="J20" s="22">
        <v>100</v>
      </c>
      <c r="K20" s="22">
        <v>107860</v>
      </c>
    </row>
    <row r="21" spans="1:11" x14ac:dyDescent="0.3">
      <c r="A21" s="19" t="s">
        <v>43</v>
      </c>
      <c r="B21" s="20">
        <v>40283</v>
      </c>
      <c r="C21" s="21">
        <v>51951970</v>
      </c>
      <c r="D21" s="19" t="s">
        <v>9</v>
      </c>
      <c r="E21" s="19" t="s">
        <v>10</v>
      </c>
      <c r="F21" s="22">
        <v>180</v>
      </c>
      <c r="G21" s="22">
        <v>201060</v>
      </c>
      <c r="H21" s="22">
        <v>140</v>
      </c>
      <c r="I21" s="22">
        <v>154330</v>
      </c>
      <c r="J21" s="22">
        <v>140</v>
      </c>
      <c r="K21" s="22">
        <v>150540</v>
      </c>
    </row>
    <row r="22" spans="1:11" x14ac:dyDescent="0.3">
      <c r="A22" s="19" t="s">
        <v>56</v>
      </c>
      <c r="B22" s="20">
        <v>43696</v>
      </c>
      <c r="C22" s="21">
        <v>50745160</v>
      </c>
      <c r="D22" s="19" t="s">
        <v>9</v>
      </c>
      <c r="E22" s="19" t="s">
        <v>10</v>
      </c>
      <c r="F22" s="22">
        <v>120</v>
      </c>
      <c r="G22" s="22">
        <f>89360+44480</f>
        <v>133840</v>
      </c>
      <c r="H22" s="22">
        <v>80</v>
      </c>
      <c r="I22" s="22">
        <v>88180</v>
      </c>
      <c r="J22" s="22">
        <v>160</v>
      </c>
      <c r="K22" s="22">
        <v>171830</v>
      </c>
    </row>
    <row r="23" spans="1:11" x14ac:dyDescent="0.3">
      <c r="A23" s="19" t="s">
        <v>57</v>
      </c>
      <c r="B23" s="20">
        <v>43696</v>
      </c>
      <c r="C23" s="21">
        <v>62535880</v>
      </c>
      <c r="D23" s="19" t="s">
        <v>9</v>
      </c>
      <c r="E23" s="19" t="s">
        <v>10</v>
      </c>
      <c r="F23" s="22">
        <v>50</v>
      </c>
      <c r="G23" s="22">
        <v>55600</v>
      </c>
      <c r="H23" s="22">
        <v>100</v>
      </c>
      <c r="I23" s="22">
        <v>110240</v>
      </c>
      <c r="J23" s="22">
        <v>150</v>
      </c>
      <c r="K23" s="22">
        <v>173770</v>
      </c>
    </row>
    <row r="24" spans="1:11" x14ac:dyDescent="0.3">
      <c r="A24" s="19" t="s">
        <v>44</v>
      </c>
      <c r="B24" s="20">
        <v>42845</v>
      </c>
      <c r="C24" s="21">
        <v>21900000</v>
      </c>
      <c r="D24" s="19" t="s">
        <v>15</v>
      </c>
      <c r="E24" s="19" t="s">
        <v>24</v>
      </c>
      <c r="F24" s="22">
        <v>80</v>
      </c>
      <c r="G24" s="22">
        <f>44680+43320</f>
        <v>88000</v>
      </c>
      <c r="H24" s="22">
        <v>80</v>
      </c>
      <c r="I24" s="22">
        <v>86640</v>
      </c>
      <c r="J24" s="22">
        <v>120</v>
      </c>
      <c r="K24" s="22">
        <v>127620</v>
      </c>
    </row>
    <row r="25" spans="1:11" x14ac:dyDescent="0.3">
      <c r="A25" s="19" t="s">
        <v>45</v>
      </c>
      <c r="B25" s="20">
        <v>42123</v>
      </c>
      <c r="C25" s="21">
        <v>20810000</v>
      </c>
      <c r="D25" s="19" t="s">
        <v>15</v>
      </c>
      <c r="E25" s="19" t="s">
        <v>24</v>
      </c>
      <c r="F25" s="22">
        <v>80</v>
      </c>
      <c r="G25" s="22">
        <f>44680+43320</f>
        <v>88000</v>
      </c>
      <c r="H25" s="22">
        <v>120</v>
      </c>
      <c r="I25" s="22">
        <v>129960</v>
      </c>
      <c r="J25" s="22">
        <v>80</v>
      </c>
      <c r="K25" s="22">
        <v>84300</v>
      </c>
    </row>
    <row r="26" spans="1:11" x14ac:dyDescent="0.3">
      <c r="A26" s="19" t="s">
        <v>46</v>
      </c>
      <c r="B26" s="20">
        <v>41906</v>
      </c>
      <c r="C26" s="21">
        <v>57765760</v>
      </c>
      <c r="D26" s="19" t="s">
        <v>15</v>
      </c>
      <c r="E26" s="19" t="s">
        <v>25</v>
      </c>
      <c r="F26" s="22">
        <v>40</v>
      </c>
      <c r="G26" s="22">
        <v>44680</v>
      </c>
      <c r="H26" s="22">
        <v>110</v>
      </c>
      <c r="I26" s="22">
        <v>119900</v>
      </c>
      <c r="J26" s="22">
        <v>40</v>
      </c>
      <c r="K26" s="22">
        <v>42150</v>
      </c>
    </row>
    <row r="27" spans="1:11" x14ac:dyDescent="0.3">
      <c r="A27" s="19" t="s">
        <v>47</v>
      </c>
      <c r="B27" s="20">
        <v>42219</v>
      </c>
      <c r="C27" s="21">
        <v>10289590</v>
      </c>
      <c r="D27" s="19" t="s">
        <v>7</v>
      </c>
      <c r="E27" s="19" t="s">
        <v>8</v>
      </c>
      <c r="F27" s="22">
        <v>120</v>
      </c>
      <c r="G27" s="22">
        <f>79620+77190</f>
        <v>156810</v>
      </c>
      <c r="H27" s="22">
        <v>100</v>
      </c>
      <c r="I27" s="22">
        <v>128650</v>
      </c>
      <c r="J27" s="22">
        <v>120</v>
      </c>
      <c r="K27" s="22">
        <v>151260</v>
      </c>
    </row>
    <row r="28" spans="1:11" x14ac:dyDescent="0.3">
      <c r="A28" s="19" t="s">
        <v>48</v>
      </c>
      <c r="B28" s="20">
        <v>42354</v>
      </c>
      <c r="C28" s="21">
        <v>32997220</v>
      </c>
      <c r="D28" s="19" t="s">
        <v>26</v>
      </c>
      <c r="E28" s="19" t="s">
        <v>27</v>
      </c>
      <c r="F28" s="22">
        <v>40</v>
      </c>
      <c r="G28" s="22">
        <v>53080</v>
      </c>
      <c r="H28" s="22">
        <v>0</v>
      </c>
      <c r="I28" s="22">
        <v>0</v>
      </c>
      <c r="J28" s="22">
        <v>40</v>
      </c>
      <c r="K28" s="22">
        <v>49910</v>
      </c>
    </row>
    <row r="29" spans="1:11" x14ac:dyDescent="0.3">
      <c r="A29" s="19" t="s">
        <v>49</v>
      </c>
      <c r="B29" s="20">
        <v>42466</v>
      </c>
      <c r="C29" s="21">
        <v>23000000</v>
      </c>
      <c r="D29" s="19" t="s">
        <v>15</v>
      </c>
      <c r="E29" s="19" t="s">
        <v>24</v>
      </c>
      <c r="F29" s="22">
        <v>80</v>
      </c>
      <c r="G29" s="22">
        <f>44680+43320</f>
        <v>88000</v>
      </c>
      <c r="H29" s="22">
        <v>80</v>
      </c>
      <c r="I29" s="22">
        <v>86640</v>
      </c>
      <c r="J29" s="22">
        <v>120</v>
      </c>
      <c r="K29" s="22">
        <v>127620</v>
      </c>
    </row>
    <row r="30" spans="1:11" x14ac:dyDescent="0.3">
      <c r="A30" s="19" t="s">
        <v>50</v>
      </c>
      <c r="B30" s="20">
        <v>37967</v>
      </c>
      <c r="C30" s="21">
        <v>5000000</v>
      </c>
      <c r="D30" s="19" t="s">
        <v>9</v>
      </c>
      <c r="E30" s="19" t="s">
        <v>10</v>
      </c>
      <c r="F30" s="22">
        <v>50</v>
      </c>
      <c r="G30" s="22">
        <v>55850</v>
      </c>
      <c r="H30" s="22">
        <v>100</v>
      </c>
      <c r="I30" s="22">
        <v>110240</v>
      </c>
      <c r="J30" s="22">
        <v>100</v>
      </c>
      <c r="K30" s="22">
        <v>106460</v>
      </c>
    </row>
    <row r="31" spans="1:11" x14ac:dyDescent="0.3">
      <c r="A31" s="19" t="s">
        <v>51</v>
      </c>
      <c r="B31" s="20">
        <v>43241</v>
      </c>
      <c r="C31" s="21">
        <v>51426210</v>
      </c>
      <c r="D31" s="19" t="s">
        <v>9</v>
      </c>
      <c r="E31" s="19" t="s">
        <v>13</v>
      </c>
      <c r="F31" s="22">
        <v>180</v>
      </c>
      <c r="G31" s="22">
        <f>134040+66720</f>
        <v>200760</v>
      </c>
      <c r="H31" s="22">
        <v>240</v>
      </c>
      <c r="I31" s="22">
        <v>264560</v>
      </c>
      <c r="J31" s="22">
        <v>180</v>
      </c>
      <c r="K31" s="22">
        <v>193880</v>
      </c>
    </row>
    <row r="32" spans="1:11" x14ac:dyDescent="0.3">
      <c r="A32" s="19" t="s">
        <v>53</v>
      </c>
      <c r="B32" s="20">
        <v>43486</v>
      </c>
      <c r="C32" s="21">
        <v>16054545</v>
      </c>
      <c r="D32" s="19" t="s">
        <v>18</v>
      </c>
      <c r="E32" s="19" t="s">
        <v>52</v>
      </c>
      <c r="F32" s="22">
        <v>160</v>
      </c>
      <c r="G32" s="22">
        <f>89360+86640</f>
        <v>176000</v>
      </c>
      <c r="H32" s="22">
        <v>120</v>
      </c>
      <c r="I32" s="22">
        <v>129960</v>
      </c>
      <c r="J32" s="22">
        <v>120</v>
      </c>
      <c r="K32" s="22">
        <v>127620</v>
      </c>
    </row>
    <row r="33" spans="1:11" x14ac:dyDescent="0.3">
      <c r="A33" s="19" t="s">
        <v>54</v>
      </c>
      <c r="B33" s="20">
        <v>43578</v>
      </c>
      <c r="C33" s="21">
        <v>218515000</v>
      </c>
      <c r="D33" s="19" t="s">
        <v>11</v>
      </c>
      <c r="E33" s="19" t="s">
        <v>23</v>
      </c>
      <c r="F33" s="22">
        <v>300</v>
      </c>
      <c r="G33" s="22">
        <f>201060+130540</f>
        <v>331600</v>
      </c>
      <c r="H33" s="22">
        <v>254</v>
      </c>
      <c r="I33" s="22">
        <v>277540</v>
      </c>
      <c r="J33" s="22">
        <v>240</v>
      </c>
      <c r="K33" s="22">
        <v>256990</v>
      </c>
    </row>
    <row r="34" spans="1:11" x14ac:dyDescent="0.3">
      <c r="A34" s="19" t="s">
        <v>55</v>
      </c>
      <c r="B34" s="20">
        <v>43578</v>
      </c>
      <c r="C34" s="21">
        <v>54553000</v>
      </c>
      <c r="D34" s="19" t="s">
        <v>11</v>
      </c>
      <c r="E34" s="19" t="s">
        <v>22</v>
      </c>
      <c r="F34" s="22">
        <f>120+87.52</f>
        <v>207.51999999999998</v>
      </c>
      <c r="G34" s="22">
        <f>134040+94780</f>
        <v>228820</v>
      </c>
      <c r="H34" s="22">
        <v>200</v>
      </c>
      <c r="I34" s="22">
        <v>216600</v>
      </c>
      <c r="J34" s="22">
        <v>200</v>
      </c>
      <c r="K34" s="22">
        <v>212310</v>
      </c>
    </row>
    <row r="35" spans="1:11" x14ac:dyDescent="0.3">
      <c r="A35" s="19" t="s">
        <v>70</v>
      </c>
      <c r="B35" s="20">
        <v>44026</v>
      </c>
      <c r="C35" s="21">
        <v>86987200</v>
      </c>
      <c r="D35" s="19" t="s">
        <v>9</v>
      </c>
      <c r="E35" s="19" t="s">
        <v>10</v>
      </c>
      <c r="F35" s="22">
        <v>0</v>
      </c>
      <c r="G35" s="22">
        <v>0</v>
      </c>
      <c r="H35" s="22">
        <v>50</v>
      </c>
      <c r="I35" s="22">
        <v>55120</v>
      </c>
      <c r="J35" s="22">
        <v>40</v>
      </c>
      <c r="K35" s="22">
        <v>42580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F4E05-1353-481F-AF42-82F5282230BE}">
  <dimension ref="A1:K36"/>
  <sheetViews>
    <sheetView zoomScale="75" zoomScaleNormal="75" workbookViewId="0">
      <selection activeCell="J37" sqref="J37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3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72</v>
      </c>
      <c r="G4" s="33"/>
      <c r="H4" s="33" t="s">
        <v>73</v>
      </c>
      <c r="I4" s="33"/>
      <c r="J4" s="33" t="s">
        <v>74</v>
      </c>
      <c r="K4" s="33"/>
    </row>
    <row r="5" spans="1:11" x14ac:dyDescent="0.3">
      <c r="A5" s="33"/>
      <c r="B5" s="33"/>
      <c r="C5" s="33"/>
      <c r="D5" s="33"/>
      <c r="E5" s="33"/>
      <c r="F5" s="28" t="s">
        <v>5</v>
      </c>
      <c r="G5" s="28" t="s">
        <v>6</v>
      </c>
      <c r="H5" s="28" t="s">
        <v>5</v>
      </c>
      <c r="I5" s="28" t="s">
        <v>6</v>
      </c>
      <c r="J5" s="28" t="s">
        <v>5</v>
      </c>
      <c r="K5" s="28" t="s">
        <v>6</v>
      </c>
    </row>
    <row r="6" spans="1:11" x14ac:dyDescent="0.3">
      <c r="A6" s="11" t="s">
        <v>28</v>
      </c>
      <c r="B6" s="12">
        <v>42257</v>
      </c>
      <c r="C6" s="13">
        <v>16109500</v>
      </c>
      <c r="D6" s="11" t="s">
        <v>7</v>
      </c>
      <c r="E6" s="11" t="s">
        <v>8</v>
      </c>
      <c r="F6" s="14">
        <v>120</v>
      </c>
      <c r="G6" s="14">
        <v>125330</v>
      </c>
      <c r="H6" s="14">
        <v>160</v>
      </c>
      <c r="I6" s="14">
        <v>165510</v>
      </c>
      <c r="J6" s="14">
        <v>140</v>
      </c>
      <c r="K6" s="14">
        <v>157420</v>
      </c>
    </row>
    <row r="7" spans="1:11" x14ac:dyDescent="0.3">
      <c r="A7" s="11" t="s">
        <v>29</v>
      </c>
      <c r="B7" s="12">
        <v>38140</v>
      </c>
      <c r="C7" s="13">
        <v>13012440</v>
      </c>
      <c r="D7" s="11" t="s">
        <v>9</v>
      </c>
      <c r="E7" s="11" t="s">
        <v>10</v>
      </c>
      <c r="F7" s="14">
        <v>120</v>
      </c>
      <c r="G7" s="14">
        <v>129670</v>
      </c>
      <c r="H7" s="14">
        <v>120</v>
      </c>
      <c r="I7" s="14">
        <v>123050</v>
      </c>
      <c r="J7" s="14">
        <v>70</v>
      </c>
      <c r="K7" s="14">
        <v>79880</v>
      </c>
    </row>
    <row r="8" spans="1:11" x14ac:dyDescent="0.3">
      <c r="A8" s="11" t="s">
        <v>30</v>
      </c>
      <c r="B8" s="12">
        <v>39514</v>
      </c>
      <c r="C8" s="13">
        <v>13571910</v>
      </c>
      <c r="D8" s="11" t="s">
        <v>9</v>
      </c>
      <c r="E8" s="11" t="s">
        <v>12</v>
      </c>
      <c r="F8" s="14">
        <v>120</v>
      </c>
      <c r="G8" s="14">
        <v>128120</v>
      </c>
      <c r="H8" s="14">
        <v>80</v>
      </c>
      <c r="I8" s="14">
        <v>82440</v>
      </c>
      <c r="J8" s="14">
        <v>120</v>
      </c>
      <c r="K8" s="14">
        <v>134260</v>
      </c>
    </row>
    <row r="9" spans="1:11" x14ac:dyDescent="0.3">
      <c r="A9" s="11" t="s">
        <v>31</v>
      </c>
      <c r="B9" s="12">
        <v>39826</v>
      </c>
      <c r="C9" s="13">
        <v>13832750</v>
      </c>
      <c r="D9" s="11" t="s">
        <v>9</v>
      </c>
      <c r="E9" s="11" t="s">
        <v>13</v>
      </c>
      <c r="F9" s="14">
        <v>80</v>
      </c>
      <c r="G9" s="14">
        <v>85930</v>
      </c>
      <c r="H9" s="14">
        <v>120</v>
      </c>
      <c r="I9" s="14">
        <v>123080</v>
      </c>
      <c r="J9" s="14">
        <v>130</v>
      </c>
      <c r="K9" s="14">
        <v>146060</v>
      </c>
    </row>
    <row r="10" spans="1:11" x14ac:dyDescent="0.3">
      <c r="A10" s="11" t="s">
        <v>32</v>
      </c>
      <c r="B10" s="12">
        <v>42873</v>
      </c>
      <c r="C10" s="13">
        <v>19152920</v>
      </c>
      <c r="D10" s="11" t="s">
        <v>15</v>
      </c>
      <c r="E10" s="11" t="s">
        <v>14</v>
      </c>
      <c r="F10" s="14">
        <v>80</v>
      </c>
      <c r="G10" s="14">
        <v>83920</v>
      </c>
      <c r="H10" s="14">
        <v>160</v>
      </c>
      <c r="I10" s="14">
        <v>165120</v>
      </c>
      <c r="J10" s="14">
        <v>120</v>
      </c>
      <c r="K10" s="14">
        <v>126300</v>
      </c>
    </row>
    <row r="11" spans="1:11" x14ac:dyDescent="0.3">
      <c r="A11" s="11" t="s">
        <v>33</v>
      </c>
      <c r="B11" s="12">
        <v>39904</v>
      </c>
      <c r="C11" s="13">
        <v>14909750</v>
      </c>
      <c r="D11" s="11" t="s">
        <v>15</v>
      </c>
      <c r="E11" s="11" t="s">
        <v>16</v>
      </c>
      <c r="F11" s="14">
        <v>120</v>
      </c>
      <c r="G11" s="14">
        <v>124550</v>
      </c>
      <c r="H11" s="14">
        <v>80</v>
      </c>
      <c r="I11" s="14">
        <v>83140</v>
      </c>
      <c r="J11" s="14">
        <v>80</v>
      </c>
      <c r="K11" s="14">
        <v>90900</v>
      </c>
    </row>
    <row r="12" spans="1:11" x14ac:dyDescent="0.3">
      <c r="A12" s="11" t="s">
        <v>34</v>
      </c>
      <c r="B12" s="12">
        <v>40247</v>
      </c>
      <c r="C12" s="13">
        <v>14201760</v>
      </c>
      <c r="D12" s="11" t="s">
        <v>11</v>
      </c>
      <c r="E12" s="11" t="s">
        <v>17</v>
      </c>
      <c r="F12" s="14">
        <v>80</v>
      </c>
      <c r="G12" s="14">
        <v>83530</v>
      </c>
      <c r="H12" s="14">
        <v>120</v>
      </c>
      <c r="I12" s="14">
        <v>124130</v>
      </c>
      <c r="J12" s="14">
        <v>80</v>
      </c>
      <c r="K12" s="14">
        <v>90900</v>
      </c>
    </row>
    <row r="13" spans="1:11" x14ac:dyDescent="0.3">
      <c r="A13" s="11" t="s">
        <v>35</v>
      </c>
      <c r="B13" s="12">
        <v>40752</v>
      </c>
      <c r="C13" s="13">
        <v>14480420</v>
      </c>
      <c r="D13" s="11" t="s">
        <v>9</v>
      </c>
      <c r="E13" s="11" t="s">
        <v>10</v>
      </c>
      <c r="F13" s="14">
        <v>80</v>
      </c>
      <c r="G13" s="14">
        <v>85930</v>
      </c>
      <c r="H13" s="14">
        <v>120</v>
      </c>
      <c r="I13" s="14">
        <v>123080</v>
      </c>
      <c r="J13" s="14">
        <v>130</v>
      </c>
      <c r="K13" s="14">
        <v>146060</v>
      </c>
    </row>
    <row r="14" spans="1:11" x14ac:dyDescent="0.3">
      <c r="A14" s="11" t="s">
        <v>36</v>
      </c>
      <c r="B14" s="12">
        <v>41577</v>
      </c>
      <c r="C14" s="13">
        <v>17013530</v>
      </c>
      <c r="D14" s="11" t="s">
        <v>18</v>
      </c>
      <c r="E14" s="11" t="s">
        <v>19</v>
      </c>
      <c r="F14" s="14">
        <v>80</v>
      </c>
      <c r="G14" s="14">
        <v>83180</v>
      </c>
      <c r="H14" s="14">
        <v>80</v>
      </c>
      <c r="I14" s="14">
        <v>82370</v>
      </c>
      <c r="J14" s="14">
        <v>100.5</v>
      </c>
      <c r="K14" s="14">
        <v>113330</v>
      </c>
    </row>
    <row r="15" spans="1:11" x14ac:dyDescent="0.3">
      <c r="A15" s="11" t="s">
        <v>37</v>
      </c>
      <c r="B15" s="12">
        <v>41397</v>
      </c>
      <c r="C15" s="13">
        <v>15437240</v>
      </c>
      <c r="D15" s="11" t="s">
        <v>9</v>
      </c>
      <c r="E15" s="11" t="s">
        <v>10</v>
      </c>
      <c r="F15" s="14">
        <v>80</v>
      </c>
      <c r="G15" s="14">
        <v>85930</v>
      </c>
      <c r="H15" s="14">
        <v>120</v>
      </c>
      <c r="I15" s="14">
        <v>123080</v>
      </c>
      <c r="J15" s="14">
        <v>120</v>
      </c>
      <c r="K15" s="14">
        <v>136160</v>
      </c>
    </row>
    <row r="16" spans="1:11" x14ac:dyDescent="0.3">
      <c r="A16" s="15" t="s">
        <v>38</v>
      </c>
      <c r="B16" s="16">
        <v>42257</v>
      </c>
      <c r="C16" s="17">
        <v>16109500</v>
      </c>
      <c r="D16" s="15" t="s">
        <v>9</v>
      </c>
      <c r="E16" s="15" t="s">
        <v>10</v>
      </c>
      <c r="F16" s="18">
        <v>120</v>
      </c>
      <c r="G16" s="18">
        <v>128120</v>
      </c>
      <c r="H16" s="18">
        <v>80</v>
      </c>
      <c r="I16" s="18">
        <v>82440</v>
      </c>
      <c r="J16" s="18">
        <v>100</v>
      </c>
      <c r="K16" s="18">
        <v>112560</v>
      </c>
    </row>
    <row r="17" spans="1:11" x14ac:dyDescent="0.3">
      <c r="A17" s="15" t="s">
        <v>39</v>
      </c>
      <c r="B17" s="16">
        <v>39906</v>
      </c>
      <c r="C17" s="17">
        <v>34736920</v>
      </c>
      <c r="D17" s="15" t="s">
        <v>11</v>
      </c>
      <c r="E17" s="15" t="s">
        <v>20</v>
      </c>
      <c r="F17" s="18">
        <v>80</v>
      </c>
      <c r="G17" s="18">
        <v>83530</v>
      </c>
      <c r="H17" s="18">
        <v>80</v>
      </c>
      <c r="I17" s="18">
        <v>83140</v>
      </c>
      <c r="J17" s="18">
        <v>66</v>
      </c>
      <c r="K17" s="18">
        <v>74650</v>
      </c>
    </row>
    <row r="18" spans="1:11" x14ac:dyDescent="0.3">
      <c r="A18" s="15" t="s">
        <v>40</v>
      </c>
      <c r="B18" s="16">
        <v>38029</v>
      </c>
      <c r="C18" s="17">
        <v>11744250</v>
      </c>
      <c r="D18" s="15" t="s">
        <v>9</v>
      </c>
      <c r="E18" s="15" t="s">
        <v>13</v>
      </c>
      <c r="F18" s="18">
        <v>120</v>
      </c>
      <c r="G18" s="18">
        <v>129670</v>
      </c>
      <c r="H18" s="18">
        <v>120</v>
      </c>
      <c r="I18" s="18">
        <v>123080</v>
      </c>
      <c r="J18" s="18">
        <v>80</v>
      </c>
      <c r="K18" s="18">
        <v>90900</v>
      </c>
    </row>
    <row r="19" spans="1:11" x14ac:dyDescent="0.3">
      <c r="A19" s="15" t="s">
        <v>41</v>
      </c>
      <c r="B19" s="16">
        <v>39692</v>
      </c>
      <c r="C19" s="17">
        <v>12325750</v>
      </c>
      <c r="D19" s="15" t="s">
        <v>15</v>
      </c>
      <c r="E19" s="15" t="s">
        <v>21</v>
      </c>
      <c r="F19" s="18">
        <v>0</v>
      </c>
      <c r="G19" s="18">
        <v>0</v>
      </c>
      <c r="H19" s="18">
        <v>40</v>
      </c>
      <c r="I19" s="18">
        <v>40640</v>
      </c>
      <c r="J19" s="18">
        <v>0</v>
      </c>
      <c r="K19" s="18">
        <v>0</v>
      </c>
    </row>
    <row r="20" spans="1:11" x14ac:dyDescent="0.3">
      <c r="A20" s="19" t="s">
        <v>42</v>
      </c>
      <c r="B20" s="20">
        <v>39904</v>
      </c>
      <c r="C20" s="21">
        <v>17082300</v>
      </c>
      <c r="D20" s="19" t="s">
        <v>9</v>
      </c>
      <c r="E20" s="19" t="s">
        <v>13</v>
      </c>
      <c r="F20" s="22">
        <v>50</v>
      </c>
      <c r="G20" s="22">
        <v>52690</v>
      </c>
      <c r="H20" s="22">
        <v>100</v>
      </c>
      <c r="I20" s="22">
        <v>104420</v>
      </c>
      <c r="J20" s="22">
        <v>50</v>
      </c>
      <c r="K20" s="22">
        <v>57540</v>
      </c>
    </row>
    <row r="21" spans="1:11" x14ac:dyDescent="0.3">
      <c r="A21" s="19" t="s">
        <v>43</v>
      </c>
      <c r="B21" s="20">
        <v>40283</v>
      </c>
      <c r="C21" s="21">
        <v>51951970</v>
      </c>
      <c r="D21" s="19" t="s">
        <v>9</v>
      </c>
      <c r="E21" s="19" t="s">
        <v>10</v>
      </c>
      <c r="F21" s="22">
        <v>0</v>
      </c>
      <c r="G21" s="22">
        <v>0</v>
      </c>
      <c r="H21" s="22">
        <v>50</v>
      </c>
      <c r="I21" s="22">
        <v>50800</v>
      </c>
      <c r="J21" s="22">
        <v>70</v>
      </c>
      <c r="K21" s="22">
        <v>82600</v>
      </c>
    </row>
    <row r="22" spans="1:11" x14ac:dyDescent="0.3">
      <c r="A22" s="19" t="s">
        <v>56</v>
      </c>
      <c r="B22" s="20">
        <v>43696</v>
      </c>
      <c r="C22" s="21">
        <v>50745160</v>
      </c>
      <c r="D22" s="19" t="s">
        <v>9</v>
      </c>
      <c r="E22" s="19" t="s">
        <v>10</v>
      </c>
      <c r="F22" s="22">
        <v>80</v>
      </c>
      <c r="G22" s="22">
        <v>85930</v>
      </c>
      <c r="H22" s="22">
        <v>120</v>
      </c>
      <c r="I22" s="22">
        <v>123080</v>
      </c>
      <c r="J22" s="22">
        <v>120</v>
      </c>
      <c r="K22" s="22">
        <v>135040</v>
      </c>
    </row>
    <row r="23" spans="1:11" x14ac:dyDescent="0.3">
      <c r="A23" s="19" t="s">
        <v>57</v>
      </c>
      <c r="B23" s="20">
        <v>43696</v>
      </c>
      <c r="C23" s="21">
        <v>62535880</v>
      </c>
      <c r="D23" s="19" t="s">
        <v>9</v>
      </c>
      <c r="E23" s="19" t="s">
        <v>10</v>
      </c>
      <c r="F23" s="22">
        <v>0</v>
      </c>
      <c r="G23" s="22">
        <v>0</v>
      </c>
      <c r="H23" s="22">
        <v>60</v>
      </c>
      <c r="I23" s="22">
        <v>65030</v>
      </c>
      <c r="J23" s="22">
        <v>20</v>
      </c>
      <c r="K23" s="22">
        <v>27470</v>
      </c>
    </row>
    <row r="24" spans="1:11" x14ac:dyDescent="0.3">
      <c r="A24" s="19" t="s">
        <v>44</v>
      </c>
      <c r="B24" s="20">
        <v>42845</v>
      </c>
      <c r="C24" s="21">
        <v>21900000</v>
      </c>
      <c r="D24" s="19" t="s">
        <v>15</v>
      </c>
      <c r="E24" s="19" t="s">
        <v>24</v>
      </c>
      <c r="F24" s="22">
        <v>40</v>
      </c>
      <c r="G24" s="22">
        <v>41800</v>
      </c>
      <c r="H24" s="22">
        <v>80</v>
      </c>
      <c r="I24" s="22">
        <v>82370</v>
      </c>
      <c r="J24" s="22">
        <v>80</v>
      </c>
      <c r="K24" s="22">
        <v>90120</v>
      </c>
    </row>
    <row r="25" spans="1:11" x14ac:dyDescent="0.3">
      <c r="A25" s="19" t="s">
        <v>45</v>
      </c>
      <c r="B25" s="20">
        <v>42123</v>
      </c>
      <c r="C25" s="21">
        <v>20810000</v>
      </c>
      <c r="D25" s="19" t="s">
        <v>15</v>
      </c>
      <c r="E25" s="19" t="s">
        <v>24</v>
      </c>
      <c r="F25" s="22">
        <v>40</v>
      </c>
      <c r="G25" s="22">
        <v>41380</v>
      </c>
      <c r="H25" s="22">
        <v>80</v>
      </c>
      <c r="I25" s="22">
        <v>81590</v>
      </c>
      <c r="J25" s="22">
        <v>120.42</v>
      </c>
      <c r="K25" s="22">
        <v>133340</v>
      </c>
    </row>
    <row r="26" spans="1:11" x14ac:dyDescent="0.3">
      <c r="A26" s="19" t="s">
        <v>46</v>
      </c>
      <c r="B26" s="20">
        <v>41906</v>
      </c>
      <c r="C26" s="21">
        <v>57765760</v>
      </c>
      <c r="D26" s="19" t="s">
        <v>15</v>
      </c>
      <c r="E26" s="19" t="s">
        <v>25</v>
      </c>
      <c r="F26" s="22">
        <v>40</v>
      </c>
      <c r="G26" s="22">
        <v>42150</v>
      </c>
      <c r="H26" s="22">
        <v>80</v>
      </c>
      <c r="I26" s="22">
        <v>82370</v>
      </c>
      <c r="J26" s="22">
        <v>40</v>
      </c>
      <c r="K26" s="22">
        <v>46420</v>
      </c>
    </row>
    <row r="27" spans="1:11" x14ac:dyDescent="0.3">
      <c r="A27" s="19" t="s">
        <v>47</v>
      </c>
      <c r="B27" s="20">
        <v>42219</v>
      </c>
      <c r="C27" s="21">
        <v>10289590</v>
      </c>
      <c r="D27" s="19" t="s">
        <v>7</v>
      </c>
      <c r="E27" s="19" t="s">
        <v>8</v>
      </c>
      <c r="F27" s="22">
        <v>80</v>
      </c>
      <c r="G27" s="22">
        <v>98850</v>
      </c>
      <c r="H27" s="22">
        <v>60</v>
      </c>
      <c r="I27" s="22">
        <v>72540</v>
      </c>
      <c r="J27" s="22">
        <v>60</v>
      </c>
      <c r="K27" s="22">
        <v>79330</v>
      </c>
    </row>
    <row r="28" spans="1:11" x14ac:dyDescent="0.3">
      <c r="A28" s="19" t="s">
        <v>48</v>
      </c>
      <c r="B28" s="20">
        <v>42354</v>
      </c>
      <c r="C28" s="21">
        <v>32997220</v>
      </c>
      <c r="D28" s="19" t="s">
        <v>26</v>
      </c>
      <c r="E28" s="19" t="s">
        <v>27</v>
      </c>
      <c r="F28" s="22">
        <v>40</v>
      </c>
      <c r="G28" s="22">
        <v>49130</v>
      </c>
      <c r="H28" s="22">
        <v>0</v>
      </c>
      <c r="I28" s="22">
        <v>0</v>
      </c>
      <c r="J28" s="22">
        <v>40</v>
      </c>
      <c r="K28" s="22">
        <v>54180</v>
      </c>
    </row>
    <row r="29" spans="1:11" x14ac:dyDescent="0.3">
      <c r="A29" s="19" t="s">
        <v>49</v>
      </c>
      <c r="B29" s="20">
        <v>42466</v>
      </c>
      <c r="C29" s="21">
        <v>23000000</v>
      </c>
      <c r="D29" s="19" t="s">
        <v>15</v>
      </c>
      <c r="E29" s="19" t="s">
        <v>24</v>
      </c>
      <c r="F29" s="22">
        <v>40</v>
      </c>
      <c r="G29" s="22">
        <v>41800</v>
      </c>
      <c r="H29" s="22">
        <v>80</v>
      </c>
      <c r="I29" s="22">
        <v>82370</v>
      </c>
      <c r="J29" s="22">
        <v>90.42</v>
      </c>
      <c r="K29" s="22">
        <v>101720</v>
      </c>
    </row>
    <row r="30" spans="1:11" x14ac:dyDescent="0.3">
      <c r="A30" s="19" t="s">
        <v>50</v>
      </c>
      <c r="B30" s="20">
        <v>37967</v>
      </c>
      <c r="C30" s="21">
        <v>5000000</v>
      </c>
      <c r="D30" s="19" t="s">
        <v>9</v>
      </c>
      <c r="E30" s="19" t="s">
        <v>10</v>
      </c>
      <c r="F30" s="22">
        <v>90</v>
      </c>
      <c r="G30" s="22">
        <v>94930</v>
      </c>
      <c r="H30" s="22">
        <v>50</v>
      </c>
      <c r="I30" s="22">
        <v>51770</v>
      </c>
      <c r="J30" s="22">
        <v>50</v>
      </c>
      <c r="K30" s="22">
        <v>55600</v>
      </c>
    </row>
    <row r="31" spans="1:11" x14ac:dyDescent="0.3">
      <c r="A31" s="19" t="s">
        <v>51</v>
      </c>
      <c r="B31" s="20">
        <v>43241</v>
      </c>
      <c r="C31" s="21">
        <v>51426210</v>
      </c>
      <c r="D31" s="19" t="s">
        <v>9</v>
      </c>
      <c r="E31" s="19" t="s">
        <v>13</v>
      </c>
      <c r="F31" s="22">
        <v>180</v>
      </c>
      <c r="G31" s="22">
        <v>192200</v>
      </c>
      <c r="H31" s="22">
        <v>240</v>
      </c>
      <c r="I31" s="22">
        <v>246760</v>
      </c>
      <c r="J31" s="22">
        <v>200</v>
      </c>
      <c r="K31" s="22">
        <v>224990</v>
      </c>
    </row>
    <row r="32" spans="1:11" x14ac:dyDescent="0.3">
      <c r="A32" s="19" t="s">
        <v>53</v>
      </c>
      <c r="B32" s="20">
        <v>43486</v>
      </c>
      <c r="C32" s="21">
        <v>16054545</v>
      </c>
      <c r="D32" s="19" t="s">
        <v>18</v>
      </c>
      <c r="E32" s="19" t="s">
        <v>52</v>
      </c>
      <c r="F32" s="22">
        <v>80</v>
      </c>
      <c r="G32" s="22">
        <v>83180</v>
      </c>
      <c r="H32" s="22">
        <v>120</v>
      </c>
      <c r="I32" s="22">
        <v>122970</v>
      </c>
      <c r="J32" s="22">
        <v>120</v>
      </c>
      <c r="K32" s="22">
        <v>133440</v>
      </c>
    </row>
    <row r="33" spans="1:11" x14ac:dyDescent="0.3">
      <c r="A33" s="19" t="s">
        <v>54</v>
      </c>
      <c r="B33" s="20">
        <v>43578</v>
      </c>
      <c r="C33" s="21">
        <v>218515000</v>
      </c>
      <c r="D33" s="19" t="s">
        <v>11</v>
      </c>
      <c r="E33" s="19" t="s">
        <v>23</v>
      </c>
      <c r="F33" s="22">
        <v>180</v>
      </c>
      <c r="G33" s="22">
        <v>189110</v>
      </c>
      <c r="H33" s="22">
        <v>240</v>
      </c>
      <c r="I33" s="22">
        <v>249440</v>
      </c>
      <c r="J33" s="22">
        <v>260</v>
      </c>
      <c r="K33" s="22">
        <v>284860</v>
      </c>
    </row>
    <row r="34" spans="1:11" x14ac:dyDescent="0.3">
      <c r="A34" s="19" t="s">
        <v>55</v>
      </c>
      <c r="B34" s="20">
        <v>43578</v>
      </c>
      <c r="C34" s="21">
        <v>54553000</v>
      </c>
      <c r="D34" s="19" t="s">
        <v>11</v>
      </c>
      <c r="E34" s="19" t="s">
        <v>22</v>
      </c>
      <c r="F34" s="22">
        <v>160</v>
      </c>
      <c r="G34" s="22">
        <v>165970</v>
      </c>
      <c r="H34" s="22">
        <v>160</v>
      </c>
      <c r="I34" s="22">
        <v>163960</v>
      </c>
      <c r="J34" s="22">
        <v>200</v>
      </c>
      <c r="K34" s="22">
        <v>224380</v>
      </c>
    </row>
    <row r="35" spans="1:11" x14ac:dyDescent="0.3">
      <c r="A35" s="19" t="s">
        <v>70</v>
      </c>
      <c r="B35" s="20">
        <v>44026</v>
      </c>
      <c r="C35" s="21">
        <v>86987200</v>
      </c>
      <c r="D35" s="19" t="s">
        <v>9</v>
      </c>
      <c r="E35" s="19" t="s">
        <v>10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</row>
    <row r="36" spans="1:11" x14ac:dyDescent="0.3">
      <c r="A36" s="19" t="s">
        <v>75</v>
      </c>
      <c r="B36" s="25">
        <v>44144</v>
      </c>
      <c r="C36" s="22">
        <v>20873000</v>
      </c>
      <c r="D36" s="29" t="s">
        <v>9</v>
      </c>
      <c r="E36" s="19" t="s">
        <v>76</v>
      </c>
      <c r="F36" s="22">
        <v>0</v>
      </c>
      <c r="G36" s="22">
        <v>0</v>
      </c>
      <c r="H36" s="22">
        <v>90</v>
      </c>
      <c r="I36" s="22">
        <v>93680</v>
      </c>
      <c r="J36" s="22">
        <v>130</v>
      </c>
      <c r="K36" s="22">
        <v>146600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F7766-4B73-484E-8732-80F667B097AD}">
  <dimension ref="A1:K36"/>
  <sheetViews>
    <sheetView tabSelected="1" topLeftCell="A8" zoomScale="75" zoomScaleNormal="75" workbookViewId="0">
      <selection activeCell="O19" sqref="O19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3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59</v>
      </c>
      <c r="G4" s="33"/>
      <c r="H4" s="33" t="s">
        <v>60</v>
      </c>
      <c r="I4" s="33"/>
      <c r="J4" s="33" t="s">
        <v>61</v>
      </c>
      <c r="K4" s="33"/>
    </row>
    <row r="5" spans="1:11" x14ac:dyDescent="0.3">
      <c r="A5" s="33"/>
      <c r="B5" s="33"/>
      <c r="C5" s="33"/>
      <c r="D5" s="33"/>
      <c r="E5" s="33"/>
      <c r="F5" s="30" t="s">
        <v>5</v>
      </c>
      <c r="G5" s="30" t="s">
        <v>6</v>
      </c>
      <c r="H5" s="30" t="s">
        <v>5</v>
      </c>
      <c r="I5" s="30" t="s">
        <v>6</v>
      </c>
      <c r="J5" s="30" t="s">
        <v>5</v>
      </c>
      <c r="K5" s="30" t="s">
        <v>6</v>
      </c>
    </row>
    <row r="6" spans="1:11" x14ac:dyDescent="0.3">
      <c r="A6" s="11" t="s">
        <v>28</v>
      </c>
      <c r="B6" s="12">
        <v>42257</v>
      </c>
      <c r="C6" s="13">
        <v>16109500</v>
      </c>
      <c r="D6" s="11" t="s">
        <v>7</v>
      </c>
      <c r="E6" s="11" t="s">
        <v>8</v>
      </c>
      <c r="F6" s="14">
        <v>160</v>
      </c>
      <c r="G6" s="14">
        <v>191880</v>
      </c>
      <c r="H6" s="14">
        <v>160</v>
      </c>
      <c r="I6" s="14">
        <v>193440</v>
      </c>
      <c r="J6" s="14">
        <v>160</v>
      </c>
      <c r="K6" s="14">
        <v>201500</v>
      </c>
    </row>
    <row r="7" spans="1:11" x14ac:dyDescent="0.3">
      <c r="A7" s="11" t="s">
        <v>29</v>
      </c>
      <c r="B7" s="12">
        <v>38140</v>
      </c>
      <c r="C7" s="13">
        <v>13012440</v>
      </c>
      <c r="D7" s="11" t="s">
        <v>9</v>
      </c>
      <c r="E7" s="11" t="s">
        <v>10</v>
      </c>
      <c r="F7" s="14">
        <v>40</v>
      </c>
      <c r="G7" s="14">
        <v>47970</v>
      </c>
      <c r="H7" s="14">
        <v>40</v>
      </c>
      <c r="I7" s="14">
        <v>48360</v>
      </c>
      <c r="J7" s="14">
        <v>120</v>
      </c>
      <c r="K7" s="14">
        <v>150510</v>
      </c>
    </row>
    <row r="8" spans="1:11" x14ac:dyDescent="0.3">
      <c r="A8" s="11" t="s">
        <v>30</v>
      </c>
      <c r="B8" s="12">
        <v>39514</v>
      </c>
      <c r="C8" s="13">
        <v>13571910</v>
      </c>
      <c r="D8" s="11" t="s">
        <v>9</v>
      </c>
      <c r="E8" s="11" t="s">
        <v>12</v>
      </c>
      <c r="F8" s="14">
        <v>120</v>
      </c>
      <c r="G8" s="14">
        <v>143910</v>
      </c>
      <c r="H8" s="14">
        <v>80</v>
      </c>
      <c r="I8" s="14">
        <v>97110</v>
      </c>
      <c r="J8" s="14">
        <v>80</v>
      </c>
      <c r="K8" s="14">
        <v>101760</v>
      </c>
    </row>
    <row r="9" spans="1:11" x14ac:dyDescent="0.3">
      <c r="A9" s="11" t="s">
        <v>31</v>
      </c>
      <c r="B9" s="12">
        <v>39826</v>
      </c>
      <c r="C9" s="13">
        <v>13832750</v>
      </c>
      <c r="D9" s="11" t="s">
        <v>9</v>
      </c>
      <c r="E9" s="11" t="s">
        <v>13</v>
      </c>
      <c r="F9" s="14">
        <v>120</v>
      </c>
      <c r="G9" s="14">
        <v>143910</v>
      </c>
      <c r="H9" s="14">
        <v>120</v>
      </c>
      <c r="I9" s="14">
        <v>145470</v>
      </c>
      <c r="J9" s="14">
        <v>120</v>
      </c>
      <c r="K9" s="14">
        <v>151280</v>
      </c>
    </row>
    <row r="10" spans="1:11" x14ac:dyDescent="0.3">
      <c r="A10" s="11" t="s">
        <v>32</v>
      </c>
      <c r="B10" s="12">
        <v>42873</v>
      </c>
      <c r="C10" s="13">
        <v>19152920</v>
      </c>
      <c r="D10" s="11" t="s">
        <v>15</v>
      </c>
      <c r="E10" s="11" t="s">
        <v>14</v>
      </c>
      <c r="F10" s="14">
        <v>120</v>
      </c>
      <c r="G10" s="14">
        <v>143910</v>
      </c>
      <c r="H10" s="14">
        <v>160</v>
      </c>
      <c r="I10" s="14">
        <v>193440</v>
      </c>
      <c r="J10" s="14">
        <v>80</v>
      </c>
      <c r="K10" s="14">
        <v>99740</v>
      </c>
    </row>
    <row r="11" spans="1:11" x14ac:dyDescent="0.3">
      <c r="A11" s="11" t="s">
        <v>33</v>
      </c>
      <c r="B11" s="12">
        <v>39904</v>
      </c>
      <c r="C11" s="13">
        <v>14909750</v>
      </c>
      <c r="D11" s="11" t="s">
        <v>15</v>
      </c>
      <c r="E11" s="11" t="s">
        <v>16</v>
      </c>
      <c r="F11" s="14">
        <v>80</v>
      </c>
      <c r="G11" s="14">
        <v>95940</v>
      </c>
      <c r="H11" s="14">
        <v>40</v>
      </c>
      <c r="I11" s="14">
        <v>48360</v>
      </c>
      <c r="J11" s="14">
        <v>120</v>
      </c>
      <c r="K11" s="14">
        <v>149730</v>
      </c>
    </row>
    <row r="12" spans="1:11" x14ac:dyDescent="0.3">
      <c r="A12" s="11" t="s">
        <v>34</v>
      </c>
      <c r="B12" s="12">
        <v>40247</v>
      </c>
      <c r="C12" s="13">
        <v>14201760</v>
      </c>
      <c r="D12" s="11" t="s">
        <v>11</v>
      </c>
      <c r="E12" s="11" t="s">
        <v>17</v>
      </c>
      <c r="F12" s="14">
        <v>80</v>
      </c>
      <c r="G12" s="14">
        <v>95550</v>
      </c>
      <c r="H12" s="14">
        <v>80</v>
      </c>
      <c r="I12" s="14">
        <v>96720</v>
      </c>
      <c r="J12" s="14">
        <v>120</v>
      </c>
      <c r="K12" s="14">
        <v>150510</v>
      </c>
    </row>
    <row r="13" spans="1:11" x14ac:dyDescent="0.3">
      <c r="A13" s="11" t="s">
        <v>35</v>
      </c>
      <c r="B13" s="12">
        <v>40752</v>
      </c>
      <c r="C13" s="13">
        <v>14480420</v>
      </c>
      <c r="D13" s="11" t="s">
        <v>9</v>
      </c>
      <c r="E13" s="11" t="s">
        <v>10</v>
      </c>
      <c r="F13" s="14">
        <v>120</v>
      </c>
      <c r="G13" s="14">
        <v>143520</v>
      </c>
      <c r="H13" s="14">
        <v>120</v>
      </c>
      <c r="I13" s="14">
        <v>145470</v>
      </c>
      <c r="J13" s="14">
        <v>120</v>
      </c>
      <c r="K13" s="14">
        <v>151280</v>
      </c>
    </row>
    <row r="14" spans="1:11" x14ac:dyDescent="0.3">
      <c r="A14" s="11" t="s">
        <v>36</v>
      </c>
      <c r="B14" s="12">
        <v>41577</v>
      </c>
      <c r="C14" s="13">
        <v>17013530</v>
      </c>
      <c r="D14" s="11" t="s">
        <v>18</v>
      </c>
      <c r="E14" s="11" t="s">
        <v>19</v>
      </c>
      <c r="F14" s="14">
        <v>80</v>
      </c>
      <c r="G14" s="14">
        <v>95940</v>
      </c>
      <c r="H14" s="14">
        <v>80</v>
      </c>
      <c r="I14" s="14">
        <v>96720</v>
      </c>
      <c r="J14" s="14">
        <v>80</v>
      </c>
      <c r="K14" s="14">
        <v>101760</v>
      </c>
    </row>
    <row r="15" spans="1:11" x14ac:dyDescent="0.3">
      <c r="A15" s="11" t="s">
        <v>37</v>
      </c>
      <c r="B15" s="12">
        <v>41397</v>
      </c>
      <c r="C15" s="13">
        <v>15437240</v>
      </c>
      <c r="D15" s="11" t="s">
        <v>9</v>
      </c>
      <c r="E15" s="11" t="s">
        <v>10</v>
      </c>
      <c r="F15" s="14">
        <v>80</v>
      </c>
      <c r="G15" s="14">
        <v>95940</v>
      </c>
      <c r="H15" s="14">
        <v>80</v>
      </c>
      <c r="I15" s="14">
        <v>97110</v>
      </c>
      <c r="J15" s="14">
        <v>120</v>
      </c>
      <c r="K15" s="14">
        <v>151280</v>
      </c>
    </row>
    <row r="16" spans="1:11" x14ac:dyDescent="0.3">
      <c r="A16" s="15" t="s">
        <v>38</v>
      </c>
      <c r="B16" s="16">
        <v>42257</v>
      </c>
      <c r="C16" s="17">
        <v>16109500</v>
      </c>
      <c r="D16" s="15" t="s">
        <v>9</v>
      </c>
      <c r="E16" s="15" t="s">
        <v>10</v>
      </c>
      <c r="F16" s="18">
        <v>120</v>
      </c>
      <c r="G16" s="18">
        <v>143520</v>
      </c>
      <c r="H16" s="18">
        <v>120</v>
      </c>
      <c r="I16" s="18">
        <v>145860</v>
      </c>
      <c r="J16" s="18">
        <v>80</v>
      </c>
      <c r="K16" s="18">
        <v>101760</v>
      </c>
    </row>
    <row r="17" spans="1:11" x14ac:dyDescent="0.3">
      <c r="A17" s="15" t="s">
        <v>39</v>
      </c>
      <c r="B17" s="16">
        <v>39906</v>
      </c>
      <c r="C17" s="17">
        <v>34736920</v>
      </c>
      <c r="D17" s="15" t="s">
        <v>11</v>
      </c>
      <c r="E17" s="15" t="s">
        <v>20</v>
      </c>
      <c r="F17" s="18">
        <v>40</v>
      </c>
      <c r="G17" s="18">
        <v>47970</v>
      </c>
      <c r="H17" s="18">
        <v>40</v>
      </c>
      <c r="I17" s="18">
        <v>47970</v>
      </c>
      <c r="J17" s="18">
        <v>80</v>
      </c>
      <c r="K17" s="18">
        <v>99740</v>
      </c>
    </row>
    <row r="18" spans="1:11" x14ac:dyDescent="0.3">
      <c r="A18" s="15" t="s">
        <v>40</v>
      </c>
      <c r="B18" s="16">
        <v>38029</v>
      </c>
      <c r="C18" s="17">
        <v>11744250</v>
      </c>
      <c r="D18" s="15" t="s">
        <v>9</v>
      </c>
      <c r="E18" s="15" t="s">
        <v>13</v>
      </c>
      <c r="F18" s="18">
        <v>80</v>
      </c>
      <c r="G18" s="18">
        <v>95940</v>
      </c>
      <c r="H18" s="18">
        <v>80</v>
      </c>
      <c r="I18" s="18">
        <v>97110</v>
      </c>
      <c r="J18" s="18">
        <v>120</v>
      </c>
      <c r="K18" s="18">
        <v>152050</v>
      </c>
    </row>
    <row r="19" spans="1:11" x14ac:dyDescent="0.3">
      <c r="A19" s="15" t="s">
        <v>41</v>
      </c>
      <c r="B19" s="16">
        <v>39692</v>
      </c>
      <c r="C19" s="17">
        <v>12325750</v>
      </c>
      <c r="D19" s="15" t="s">
        <v>15</v>
      </c>
      <c r="E19" s="15" t="s">
        <v>21</v>
      </c>
      <c r="F19" s="18">
        <v>0</v>
      </c>
      <c r="G19" s="18">
        <v>0</v>
      </c>
      <c r="H19" s="18">
        <v>0</v>
      </c>
      <c r="I19" s="18">
        <v>0</v>
      </c>
      <c r="J19" s="18">
        <v>80</v>
      </c>
      <c r="K19" s="18">
        <v>99050</v>
      </c>
    </row>
    <row r="20" spans="1:11" x14ac:dyDescent="0.3">
      <c r="A20" s="19" t="s">
        <v>42</v>
      </c>
      <c r="B20" s="20">
        <v>39904</v>
      </c>
      <c r="C20" s="21">
        <v>17082300</v>
      </c>
      <c r="D20" s="19" t="s">
        <v>9</v>
      </c>
      <c r="E20" s="19" t="s">
        <v>13</v>
      </c>
      <c r="F20" s="22">
        <v>50</v>
      </c>
      <c r="G20" s="22">
        <v>59960</v>
      </c>
      <c r="H20" s="22">
        <v>100</v>
      </c>
      <c r="I20" s="22">
        <v>120410</v>
      </c>
      <c r="J20" s="22">
        <v>50</v>
      </c>
      <c r="K20" s="22">
        <v>62870</v>
      </c>
    </row>
    <row r="21" spans="1:11" x14ac:dyDescent="0.3">
      <c r="A21" s="19" t="s">
        <v>43</v>
      </c>
      <c r="B21" s="20">
        <v>40283</v>
      </c>
      <c r="C21" s="21">
        <v>51951970</v>
      </c>
      <c r="D21" s="19" t="s">
        <v>9</v>
      </c>
      <c r="E21" s="19" t="s">
        <v>10</v>
      </c>
      <c r="F21" s="22">
        <v>0</v>
      </c>
      <c r="G21" s="22">
        <v>0</v>
      </c>
      <c r="H21" s="22">
        <v>0</v>
      </c>
      <c r="I21" s="22">
        <v>0</v>
      </c>
      <c r="J21" s="22">
        <v>50</v>
      </c>
      <c r="K21" s="22">
        <v>64330</v>
      </c>
    </row>
    <row r="22" spans="1:11" x14ac:dyDescent="0.3">
      <c r="A22" s="19" t="s">
        <v>56</v>
      </c>
      <c r="B22" s="20">
        <v>43696</v>
      </c>
      <c r="C22" s="21">
        <v>50745160</v>
      </c>
      <c r="D22" s="19" t="s">
        <v>9</v>
      </c>
      <c r="E22" s="19" t="s">
        <v>10</v>
      </c>
      <c r="F22" s="22">
        <v>120</v>
      </c>
      <c r="G22" s="22">
        <v>143910</v>
      </c>
      <c r="H22" s="22">
        <v>80</v>
      </c>
      <c r="I22" s="22">
        <v>97110</v>
      </c>
      <c r="J22" s="22">
        <v>120</v>
      </c>
      <c r="K22" s="22">
        <v>150120</v>
      </c>
    </row>
    <row r="23" spans="1:11" x14ac:dyDescent="0.3">
      <c r="A23" s="19" t="s">
        <v>57</v>
      </c>
      <c r="B23" s="20">
        <v>43696</v>
      </c>
      <c r="C23" s="21">
        <v>62535880</v>
      </c>
      <c r="D23" s="19" t="s">
        <v>9</v>
      </c>
      <c r="E23" s="19" t="s">
        <v>10</v>
      </c>
      <c r="F23" s="22">
        <v>0</v>
      </c>
      <c r="G23" s="22">
        <v>0</v>
      </c>
      <c r="H23" s="22">
        <v>40</v>
      </c>
      <c r="I23" s="22">
        <v>48360</v>
      </c>
      <c r="J23" s="22">
        <v>0</v>
      </c>
      <c r="K23" s="22">
        <v>0</v>
      </c>
    </row>
    <row r="24" spans="1:11" x14ac:dyDescent="0.3">
      <c r="A24" s="19" t="s">
        <v>44</v>
      </c>
      <c r="B24" s="20">
        <v>42845</v>
      </c>
      <c r="C24" s="21">
        <v>21900000</v>
      </c>
      <c r="D24" s="19" t="s">
        <v>15</v>
      </c>
      <c r="E24" s="19" t="s">
        <v>24</v>
      </c>
      <c r="F24" s="22">
        <v>80</v>
      </c>
      <c r="G24" s="22">
        <v>95940</v>
      </c>
      <c r="H24" s="22">
        <v>80</v>
      </c>
      <c r="I24" s="22">
        <v>96720</v>
      </c>
      <c r="J24" s="22">
        <v>80</v>
      </c>
      <c r="K24" s="22">
        <v>101760</v>
      </c>
    </row>
    <row r="25" spans="1:11" x14ac:dyDescent="0.3">
      <c r="A25" s="19" t="s">
        <v>45</v>
      </c>
      <c r="B25" s="20">
        <v>42123</v>
      </c>
      <c r="C25" s="21">
        <v>20810000</v>
      </c>
      <c r="D25" s="19" t="s">
        <v>15</v>
      </c>
      <c r="E25" s="19" t="s">
        <v>24</v>
      </c>
      <c r="F25" s="22">
        <v>80</v>
      </c>
      <c r="G25" s="22">
        <v>95550</v>
      </c>
      <c r="H25" s="22">
        <v>100</v>
      </c>
      <c r="I25" s="22">
        <v>120890</v>
      </c>
      <c r="J25" s="22">
        <v>86.16</v>
      </c>
      <c r="K25" s="22">
        <v>109500</v>
      </c>
    </row>
    <row r="26" spans="1:11" x14ac:dyDescent="0.3">
      <c r="A26" s="19" t="s">
        <v>46</v>
      </c>
      <c r="B26" s="20">
        <v>41906</v>
      </c>
      <c r="C26" s="21">
        <v>57765760</v>
      </c>
      <c r="D26" s="19" t="s">
        <v>15</v>
      </c>
      <c r="E26" s="19" t="s">
        <v>25</v>
      </c>
      <c r="F26" s="22">
        <v>0</v>
      </c>
      <c r="G26" s="22">
        <v>0</v>
      </c>
      <c r="H26" s="22">
        <v>40</v>
      </c>
      <c r="I26" s="22">
        <v>47970</v>
      </c>
      <c r="J26" s="22">
        <v>40</v>
      </c>
      <c r="K26" s="22">
        <v>49440</v>
      </c>
    </row>
    <row r="27" spans="1:11" x14ac:dyDescent="0.3">
      <c r="A27" s="19" t="s">
        <v>47</v>
      </c>
      <c r="B27" s="20">
        <v>42219</v>
      </c>
      <c r="C27" s="21">
        <v>10289590</v>
      </c>
      <c r="D27" s="19" t="s">
        <v>7</v>
      </c>
      <c r="E27" s="19" t="s">
        <v>8</v>
      </c>
      <c r="F27" s="22">
        <v>80</v>
      </c>
      <c r="G27" s="22">
        <v>111440</v>
      </c>
      <c r="H27" s="22">
        <v>81</v>
      </c>
      <c r="I27" s="22">
        <v>113610</v>
      </c>
      <c r="J27" s="22">
        <v>60</v>
      </c>
      <c r="K27" s="22">
        <v>87230</v>
      </c>
    </row>
    <row r="28" spans="1:11" x14ac:dyDescent="0.3">
      <c r="A28" s="19" t="s">
        <v>48</v>
      </c>
      <c r="B28" s="20">
        <v>42354</v>
      </c>
      <c r="C28" s="21">
        <v>32997220</v>
      </c>
      <c r="D28" s="19" t="s">
        <v>26</v>
      </c>
      <c r="E28" s="19" t="s">
        <v>27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</row>
    <row r="29" spans="1:11" x14ac:dyDescent="0.3">
      <c r="A29" s="19" t="s">
        <v>49</v>
      </c>
      <c r="B29" s="20">
        <v>42466</v>
      </c>
      <c r="C29" s="21">
        <v>23000000</v>
      </c>
      <c r="D29" s="19" t="s">
        <v>15</v>
      </c>
      <c r="E29" s="19" t="s">
        <v>24</v>
      </c>
      <c r="F29" s="22">
        <v>80</v>
      </c>
      <c r="G29" s="22">
        <v>95940</v>
      </c>
      <c r="H29" s="22">
        <v>80</v>
      </c>
      <c r="I29" s="22">
        <v>96720</v>
      </c>
      <c r="J29" s="22">
        <v>80</v>
      </c>
      <c r="K29" s="22">
        <v>100980</v>
      </c>
    </row>
    <row r="30" spans="1:11" x14ac:dyDescent="0.3">
      <c r="A30" s="19" t="s">
        <v>50</v>
      </c>
      <c r="B30" s="20">
        <v>37967</v>
      </c>
      <c r="C30" s="21">
        <v>5000000</v>
      </c>
      <c r="D30" s="19" t="s">
        <v>9</v>
      </c>
      <c r="E30" s="19" t="s">
        <v>10</v>
      </c>
      <c r="F30" s="22">
        <v>0</v>
      </c>
      <c r="G30" s="22">
        <v>0</v>
      </c>
      <c r="H30" s="22">
        <v>0</v>
      </c>
      <c r="I30" s="22">
        <v>0</v>
      </c>
      <c r="J30" s="22">
        <v>20</v>
      </c>
      <c r="K30" s="22">
        <v>25530</v>
      </c>
    </row>
    <row r="31" spans="1:11" x14ac:dyDescent="0.3">
      <c r="A31" s="19" t="s">
        <v>51</v>
      </c>
      <c r="B31" s="20">
        <v>43241</v>
      </c>
      <c r="C31" s="21">
        <v>51426210</v>
      </c>
      <c r="D31" s="19" t="s">
        <v>9</v>
      </c>
      <c r="E31" s="19" t="s">
        <v>13</v>
      </c>
      <c r="F31" s="22">
        <v>180</v>
      </c>
      <c r="G31" s="22">
        <v>215880</v>
      </c>
      <c r="H31" s="22">
        <v>180</v>
      </c>
      <c r="I31" s="22">
        <v>218200</v>
      </c>
      <c r="J31" s="22">
        <v>180</v>
      </c>
      <c r="K31" s="22">
        <v>225760</v>
      </c>
    </row>
    <row r="32" spans="1:11" x14ac:dyDescent="0.3">
      <c r="A32" s="19" t="s">
        <v>53</v>
      </c>
      <c r="B32" s="20">
        <v>43486</v>
      </c>
      <c r="C32" s="21">
        <v>16054545</v>
      </c>
      <c r="D32" s="19" t="s">
        <v>18</v>
      </c>
      <c r="E32" s="19" t="s">
        <v>52</v>
      </c>
      <c r="F32" s="22">
        <v>120</v>
      </c>
      <c r="G32" s="22">
        <v>143910</v>
      </c>
      <c r="H32" s="22">
        <v>80</v>
      </c>
      <c r="I32" s="22">
        <v>96720</v>
      </c>
      <c r="J32" s="22">
        <v>120</v>
      </c>
      <c r="K32" s="22">
        <v>152760</v>
      </c>
    </row>
    <row r="33" spans="1:11" x14ac:dyDescent="0.3">
      <c r="A33" s="19" t="s">
        <v>54</v>
      </c>
      <c r="B33" s="20">
        <v>43578</v>
      </c>
      <c r="C33" s="21">
        <v>218515000</v>
      </c>
      <c r="D33" s="19" t="s">
        <v>11</v>
      </c>
      <c r="E33" s="19" t="s">
        <v>23</v>
      </c>
      <c r="F33" s="22">
        <v>240</v>
      </c>
      <c r="G33" s="22">
        <v>287260</v>
      </c>
      <c r="H33" s="22">
        <v>180</v>
      </c>
      <c r="I33" s="22">
        <v>216460</v>
      </c>
      <c r="J33" s="22">
        <v>242</v>
      </c>
      <c r="K33" s="22">
        <v>303190</v>
      </c>
    </row>
    <row r="34" spans="1:11" x14ac:dyDescent="0.3">
      <c r="A34" s="19" t="s">
        <v>55</v>
      </c>
      <c r="B34" s="20">
        <v>43578</v>
      </c>
      <c r="C34" s="21">
        <v>54553000</v>
      </c>
      <c r="D34" s="19" t="s">
        <v>11</v>
      </c>
      <c r="E34" s="19" t="s">
        <v>22</v>
      </c>
      <c r="F34" s="22">
        <v>160</v>
      </c>
      <c r="G34" s="22">
        <v>191490</v>
      </c>
      <c r="H34" s="22">
        <v>160</v>
      </c>
      <c r="I34" s="22">
        <v>193440</v>
      </c>
      <c r="J34" s="22">
        <v>160</v>
      </c>
      <c r="K34" s="22">
        <v>201500</v>
      </c>
    </row>
    <row r="35" spans="1:11" x14ac:dyDescent="0.3">
      <c r="A35" s="19" t="s">
        <v>70</v>
      </c>
      <c r="B35" s="20">
        <v>44026</v>
      </c>
      <c r="C35" s="21">
        <v>86987200</v>
      </c>
      <c r="D35" s="19" t="s">
        <v>9</v>
      </c>
      <c r="E35" s="19" t="s">
        <v>10</v>
      </c>
      <c r="F35" s="22">
        <v>60</v>
      </c>
      <c r="G35" s="22">
        <v>71380</v>
      </c>
      <c r="H35" s="22">
        <v>0</v>
      </c>
      <c r="I35" s="22">
        <v>0</v>
      </c>
      <c r="J35" s="22">
        <v>0</v>
      </c>
      <c r="K35" s="22">
        <v>0</v>
      </c>
    </row>
    <row r="36" spans="1:11" x14ac:dyDescent="0.3">
      <c r="A36" s="19" t="s">
        <v>75</v>
      </c>
      <c r="B36" s="25">
        <v>44144</v>
      </c>
      <c r="C36" s="22">
        <v>20873000</v>
      </c>
      <c r="D36" s="29" t="s">
        <v>9</v>
      </c>
      <c r="E36" s="19" t="s">
        <v>76</v>
      </c>
      <c r="F36" s="22">
        <v>90</v>
      </c>
      <c r="G36" s="22">
        <v>119930</v>
      </c>
      <c r="H36" s="22">
        <v>100</v>
      </c>
      <c r="I36" s="22">
        <v>120900</v>
      </c>
      <c r="J36" s="22">
        <v>150</v>
      </c>
      <c r="K36" s="22">
        <v>189100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2020 1분기</vt:lpstr>
      <vt:lpstr>2020 2분기</vt:lpstr>
      <vt:lpstr>2020 3분기</vt:lpstr>
      <vt:lpstr>2020 4분기</vt:lpstr>
      <vt:lpstr>2021 1분기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윤창수</dc:creator>
  <cp:lastModifiedBy>박선영</cp:lastModifiedBy>
  <cp:lastPrinted>2018-10-22T08:02:42Z</cp:lastPrinted>
  <dcterms:created xsi:type="dcterms:W3CDTF">2018-10-22T07:12:36Z</dcterms:created>
  <dcterms:modified xsi:type="dcterms:W3CDTF">2021-04-27T02:38:04Z</dcterms:modified>
</cp:coreProperties>
</file>